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1625" windowHeight="6285" activeTab="7"/>
  </bookViews>
  <sheets>
    <sheet name="T-I-1" sheetId="1" r:id="rId1"/>
    <sheet name="T-I-2" sheetId="2" r:id="rId2"/>
    <sheet name="T-I-3" sheetId="3" r:id="rId3"/>
    <sheet name="T-I-4" sheetId="4" r:id="rId4"/>
    <sheet name="T-I-5" sheetId="5" r:id="rId5"/>
    <sheet name="T-II-2-1" sheetId="6" r:id="rId6"/>
    <sheet name="T-II-2-2" sheetId="7" r:id="rId7"/>
    <sheet name="T-II-3-1" sheetId="8" r:id="rId8"/>
    <sheet name="T-II-3-2" sheetId="9" r:id="rId9"/>
    <sheet name="T-III" sheetId="10" r:id="rId10"/>
  </sheets>
  <definedNames>
    <definedName name="_xlnm.Print_Titles" localSheetId="0">'T-I-1'!$7:$8</definedName>
    <definedName name="_xlnm.Print_Titles" localSheetId="2">'T-I-3'!$6:$7</definedName>
    <definedName name="_xlnm.Print_Titles" localSheetId="3">'T-I-4'!$6:$7</definedName>
    <definedName name="_xlnm.Print_Titles" localSheetId="7">'T-II-3-1'!$7:$8</definedName>
    <definedName name="_xlnm.Print_Titles" localSheetId="8">'T-II-3-2'!$6:$7</definedName>
    <definedName name="_xlnm.Print_Titles" localSheetId="9">'T-III'!$6:$7</definedName>
  </definedNames>
  <calcPr fullCalcOnLoad="1"/>
</workbook>
</file>

<file path=xl/sharedStrings.xml><?xml version="1.0" encoding="utf-8"?>
<sst xmlns="http://schemas.openxmlformats.org/spreadsheetml/2006/main" count="497" uniqueCount="227">
  <si>
    <t>Polgármesteri Hivatal</t>
  </si>
  <si>
    <t>intézmény</t>
  </si>
  <si>
    <t xml:space="preserve">Bevételi </t>
  </si>
  <si>
    <t>Előirányzat módosítás</t>
  </si>
  <si>
    <t>Megnevezés</t>
  </si>
  <si>
    <t>Határozat száma</t>
  </si>
  <si>
    <t>Szakfeladat</t>
  </si>
  <si>
    <t>Fők. szla.</t>
  </si>
  <si>
    <t>Előirányzat</t>
  </si>
  <si>
    <t>Növekedés</t>
  </si>
  <si>
    <t>Csökkenés</t>
  </si>
  <si>
    <t>Megjegyzés</t>
  </si>
  <si>
    <t>Dátum</t>
  </si>
  <si>
    <t>Kiadási</t>
  </si>
  <si>
    <t>Mindösszesen:</t>
  </si>
  <si>
    <t>Céltartalék</t>
  </si>
  <si>
    <t>T/I/1. számú táblázat</t>
  </si>
  <si>
    <t>T/I/2. számú táblázat</t>
  </si>
  <si>
    <t>Előirányzat átcsoportosítás</t>
  </si>
  <si>
    <t>T/I/3. számú táblázat</t>
  </si>
  <si>
    <t>Egyenleg</t>
  </si>
  <si>
    <t>T/I/4. számú táblázat</t>
  </si>
  <si>
    <t>Egyenleg:</t>
  </si>
  <si>
    <t>T/I/5. számú táblázat</t>
  </si>
  <si>
    <t>Dologi kiadás</t>
  </si>
  <si>
    <t>Intézményfinanszírozás</t>
  </si>
  <si>
    <t>Általános tartalék</t>
  </si>
  <si>
    <t>Működési bevétel</t>
  </si>
  <si>
    <t>Munkaadót terhelő elvonás</t>
  </si>
  <si>
    <t>Felhalmozási kiadás</t>
  </si>
  <si>
    <t>Felhalmozási kiadás összesen:</t>
  </si>
  <si>
    <t>Személyi juttatás</t>
  </si>
  <si>
    <t>Bibó István AGSZ</t>
  </si>
  <si>
    <t>T/II/2/1. számú táblázat</t>
  </si>
  <si>
    <t>T/II/2/2. számú táblázat</t>
  </si>
  <si>
    <t>Illyés Gyula Általános és Művészeti Iskola</t>
  </si>
  <si>
    <t>T/II/3/1. számú táblázat</t>
  </si>
  <si>
    <t>T/II/3/2. számú táblázat</t>
  </si>
  <si>
    <t>Támogatás értékű működési pénzeszköz átadás</t>
  </si>
  <si>
    <t>Munkaadót terhelő járulék</t>
  </si>
  <si>
    <t>Személyi juttatás összesen:</t>
  </si>
  <si>
    <t>ÁHT-n kívüli működési c. pénzeszköz átadás</t>
  </si>
  <si>
    <t>Adatok e Ft-ban</t>
  </si>
  <si>
    <t>Sorsz.</t>
  </si>
  <si>
    <t>Program megnevezése/ Pályázat kiírója</t>
  </si>
  <si>
    <t>KT hat. száma</t>
  </si>
  <si>
    <t xml:space="preserve">Pályázat </t>
  </si>
  <si>
    <t>Támogatási intenzitás (%)</t>
  </si>
  <si>
    <t>Beruházás bekerülési értéke</t>
  </si>
  <si>
    <t>Pályázott összeg</t>
  </si>
  <si>
    <t>Önerő</t>
  </si>
  <si>
    <t>Önerő forrása</t>
  </si>
  <si>
    <t>Eredmény</t>
  </si>
  <si>
    <t>Támogatási szerződés száma</t>
  </si>
  <si>
    <t>Átutalt, jóváírt támogatási összeg</t>
  </si>
  <si>
    <t>azonosítója</t>
  </si>
  <si>
    <t>címe</t>
  </si>
  <si>
    <t>célja</t>
  </si>
  <si>
    <t>Polgármesteri Hivatal:</t>
  </si>
  <si>
    <t>1.</t>
  </si>
  <si>
    <t>Nyugat-dunántúli Operatív Program</t>
  </si>
  <si>
    <t>103/2007. (VII. 10.)</t>
  </si>
  <si>
    <t>NYDOP-2007-5.1.1/E (Új Magyarország Fejlesztési Terv)</t>
  </si>
  <si>
    <t>Alapszintű közszolgáltatások fejlesztésének támogatása</t>
  </si>
  <si>
    <t>Orvosi rendelő (Hévíz, József A. u. 2.) akadálymentesítése</t>
  </si>
  <si>
    <t>Pályázati alap</t>
  </si>
  <si>
    <t>00937-0002</t>
  </si>
  <si>
    <t>-</t>
  </si>
  <si>
    <t>2.</t>
  </si>
  <si>
    <t>3.</t>
  </si>
  <si>
    <t>4.</t>
  </si>
  <si>
    <t>5.</t>
  </si>
  <si>
    <t>6.</t>
  </si>
  <si>
    <t>Oktatási és Kulturális Minisztérium</t>
  </si>
  <si>
    <t>7.</t>
  </si>
  <si>
    <t>8.</t>
  </si>
  <si>
    <t>Nyugat-dunántúli Regionális Fejlesztési Tanács</t>
  </si>
  <si>
    <t>89/2008. (V. 15.) KT. hat.</t>
  </si>
  <si>
    <t>TEUT2008</t>
  </si>
  <si>
    <t>Szilárd útburkolat korszerűsítés</t>
  </si>
  <si>
    <t>Hunyadi-Martinovics u. útburkolat megerősítés</t>
  </si>
  <si>
    <t>Ktgvetési kiad. előirányz.</t>
  </si>
  <si>
    <t>20000178U</t>
  </si>
  <si>
    <t>9.</t>
  </si>
  <si>
    <t>10.</t>
  </si>
  <si>
    <t>Államreform Operatív Program</t>
  </si>
  <si>
    <t>115/2008. (VI.24.)</t>
  </si>
  <si>
    <t>ÁROP-1.A.2/A-2008-0047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</si>
  <si>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</si>
  <si>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</si>
  <si>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</si>
  <si>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</si>
  <si>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</si>
  <si>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</si>
  <si>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Esélyegyenlőséget, felzárkóztatást segítő támogatás</t>
  </si>
  <si>
    <t>Beilleszkedési, magatartási, tanulási nehézségekkel küződ gyermekek, tanulók felkészítésének támogatása</t>
  </si>
  <si>
    <t>Szociális és Munkaügyi Minisztérium</t>
  </si>
  <si>
    <t>SZOC-ITKR-08-0117</t>
  </si>
  <si>
    <t>Jelzőrendszeres házi segítségnyújtás fejlesztése Hévíz kistérségben</t>
  </si>
  <si>
    <t>Jelzőrendszeres ellátás bővítése</t>
  </si>
  <si>
    <t xml:space="preserve">intézményi költségvetés </t>
  </si>
  <si>
    <t>ÁHT266201</t>
  </si>
  <si>
    <t>SZOC-EHS-08-0228</t>
  </si>
  <si>
    <t>Házi segítségnyújtás fejlesztése a Hévízi kistérségben</t>
  </si>
  <si>
    <t>Házi segítségnyújtás önkormányzati anyagi terheinek csökkentése</t>
  </si>
  <si>
    <t>Polgármestei Hivatal összesen:</t>
  </si>
  <si>
    <t>Gróf. I. Festetics György Művelődési Központ:</t>
  </si>
  <si>
    <t>2008-TU-BALATON-2</t>
  </si>
  <si>
    <t>Balatoni Turisztikai Régióban 2008-ban megvalósuló turisztikai vonzerővel bíró regionális rendezvények támogatása</t>
  </si>
  <si>
    <t>A Magyar Borok Ünnepnapjai Hévízen és Kistérségében a Reneszánsz év jegyében</t>
  </si>
  <si>
    <t>Intézményi ktgv. + társpályázó települések ktgv.-e</t>
  </si>
  <si>
    <t>2008-TU-BAL-2-08-04-69</t>
  </si>
  <si>
    <t>Magyar Mozgókép Közalapítvány</t>
  </si>
  <si>
    <t>Összesen:</t>
  </si>
  <si>
    <t>Testületi hatáskörben felhasználható</t>
  </si>
  <si>
    <t>145-8/2009.</t>
  </si>
  <si>
    <t>Támogatás értékű felhalmozási pénzeszköz átvétel</t>
  </si>
  <si>
    <t>217/1998. (XII. 30.) Korm. rend. jogszab. vált. miatt</t>
  </si>
  <si>
    <t>Hunyadi-Martinovics u. TEUT pályázat</t>
  </si>
  <si>
    <t>Felújításra (Hunyadi-Martinovics u. TEUT pályázat)</t>
  </si>
  <si>
    <t>Orvosi rendelő akadálymentesítése</t>
  </si>
  <si>
    <t>Felújításra orvosi rendelő akadálymentesítés</t>
  </si>
  <si>
    <t>Támogatás értékű működési pénzeszköz átvétel</t>
  </si>
  <si>
    <t>61-15/2009. ikt. sz.</t>
  </si>
  <si>
    <t>61-19/2009. ikt. sz.</t>
  </si>
  <si>
    <t>Február havi kereset-kiegészítés</t>
  </si>
  <si>
    <t>Január havi kereset-kiegészítés</t>
  </si>
  <si>
    <t>61-15;19/2009. ikt. sz.</t>
  </si>
  <si>
    <t>Központosított állami támogatás (I-II. hó kereset-kieg.)</t>
  </si>
  <si>
    <t>145-8/2009. ikt. sz.</t>
  </si>
  <si>
    <t>Európai Parlamenti választások</t>
  </si>
  <si>
    <t>Babócsay utcai szennyvízcsatorna</t>
  </si>
  <si>
    <t>Babócsay utcai szennyvízcsatorna ÁFA</t>
  </si>
  <si>
    <t>Szabó Lőrinc u., Vajda Á. u. felújításának tervezése, kivitelezése</t>
  </si>
  <si>
    <t>Szabó Lőrinc u., Vajda Á. u. felújításának tervezése, kivitelezése ÁFA</t>
  </si>
  <si>
    <t>ÁHT-n kívüli működési pénzeszköz átadás</t>
  </si>
  <si>
    <t>Igazgatási szakfeladat ÁHT-n kív. műk. pe. átad.</t>
  </si>
  <si>
    <t>26/2009. (II. 24.) KT. hat.</t>
  </si>
  <si>
    <t>Sportintézmények, sportlétesít. műk-re (Hévíz Sportkör)</t>
  </si>
  <si>
    <t>Utazásszerv., idegenvez. ÁHT-n kívüli pénzeszköz átad. (HTME)</t>
  </si>
  <si>
    <t>ÁHT-n kívüli működési pénzeszköz átadás összesen:</t>
  </si>
  <si>
    <t>ÁHT-n kívüli műk. pe. átadás</t>
  </si>
  <si>
    <t>ÁHT-n kívüli felhalmozási pénzeszköz átadás</t>
  </si>
  <si>
    <t>EON közműfejlesztési hozzáj. (Martinovics u.)</t>
  </si>
  <si>
    <t>Hévízi Önkéntes Tűzoltó Egyesület felújításra</t>
  </si>
  <si>
    <t>Beruházások ÁFÁ-ja</t>
  </si>
  <si>
    <t>Felújítások ÁFÁ-ja</t>
  </si>
  <si>
    <t xml:space="preserve">Beruházásra EON közműfejl.-i hj. (Martinovics u.) </t>
  </si>
  <si>
    <t>1022-5/2009. ikt. sz.</t>
  </si>
  <si>
    <t>Orvosi rendelő akadálymentesítés felújítás</t>
  </si>
  <si>
    <t>Orvosi rendelő akadálymentesítés felújítás ÁFA</t>
  </si>
  <si>
    <t>Gép, berendezés beszerzés lift, orvosi rendelő akadálymentesítése</t>
  </si>
  <si>
    <t>1022/2009. ikt. sz.</t>
  </si>
  <si>
    <t>Illyés Gy. Ált. és Műv. Isk. - elvonás saját erő működésre</t>
  </si>
  <si>
    <t>Felhalmozási kölcsön nyújtása</t>
  </si>
  <si>
    <t>Önkormányzati dolgozók felhalmozási kölcsön folyósítása</t>
  </si>
  <si>
    <t>826/2009. ikt. sz.</t>
  </si>
  <si>
    <t>Felhalmozási kölcsön nyújtása lakosság</t>
  </si>
  <si>
    <t>1525, 1524/2009. ikt. sz.</t>
  </si>
  <si>
    <t>Felhalmozási kölcsön nyújtása önkormányzati dolgozók</t>
  </si>
  <si>
    <t>Felhalmozási kölcsön nyújtása összesen:</t>
  </si>
  <si>
    <t>63-10/2009. ikt. sz.</t>
  </si>
  <si>
    <t>Iskolabusz kistérségi támogatás</t>
  </si>
  <si>
    <t>Óvodai nevelés, iskolabusz kistérs. tám.</t>
  </si>
  <si>
    <t>Európai Parlamenti választások (TB 29%+munkaadói j. 3%)</t>
  </si>
  <si>
    <t>Egregyi utcai járda felújításának tervezése</t>
  </si>
  <si>
    <t>Egregyi utcai járda felújításának tervezése ÁFA</t>
  </si>
  <si>
    <t>Orvosi rendelő akadálymentesítése ÁFA</t>
  </si>
  <si>
    <t>Római utca járda tervezése</t>
  </si>
  <si>
    <t>Római utca járda tervezése ÁFA</t>
  </si>
  <si>
    <t>Büki utca csapadékvíz rendezés, zárt rendszer kiépítése</t>
  </si>
  <si>
    <t>Büki utca csapadékvíz rendezés, zárt rendszer kiépítése ÁFA</t>
  </si>
  <si>
    <t>Teréz A.SZ.I.I. Honvéd u.-i ép. tűzjelző rendszer kialakítás</t>
  </si>
  <si>
    <t>Teréz A.SZ.I.I. Honvéd u.-i ép. tűzjelző rendszer kialakítás ÁFA</t>
  </si>
  <si>
    <t>51-4;15/2009. ikt. sz.</t>
  </si>
  <si>
    <t>Sportklub, nyelviskola támogatása</t>
  </si>
  <si>
    <t>Polgármesteri hatáskörben felhasználható keret</t>
  </si>
  <si>
    <t>51-24/2009. ikt. sz.</t>
  </si>
  <si>
    <t>Felújítás Polgár Város Önk. tám.</t>
  </si>
  <si>
    <t>51-7/2009. ikt. sz.</t>
  </si>
  <si>
    <t>Hévízi Evangélikus és Református Templomép. Alapítvány</t>
  </si>
  <si>
    <t>1022-4/2009. ikt. sz.</t>
  </si>
  <si>
    <t>Bibó I. AGSZ működésre</t>
  </si>
  <si>
    <t>35/2009. (II. 24.) KT. hat.</t>
  </si>
  <si>
    <t>Brunszvik T.N.O.Ó. infrastrukt. fejl.</t>
  </si>
  <si>
    <t>1/2009. (II. 26.) Ör. T/7. tábl.</t>
  </si>
  <si>
    <t>Városközpont rehabilitáció</t>
  </si>
  <si>
    <t>Városközpont rehabilitáció ÁFA</t>
  </si>
  <si>
    <t>Működésre saját erő</t>
  </si>
  <si>
    <t>Közalkalmazottak egyéb juttatás</t>
  </si>
  <si>
    <t>Rendszeres személyi juttatás</t>
  </si>
  <si>
    <t>Támogatás értékű működési pénzeszk. átvétel</t>
  </si>
  <si>
    <t>Népszavazásra igényelhető támogatás</t>
  </si>
  <si>
    <t>Nem rendszeres személyi juttatás (étkezési hozzájárulás)</t>
  </si>
  <si>
    <t>Nem rendszeres személyi juttatás (közlekedési tám.)</t>
  </si>
  <si>
    <t>Nem rendszeres személyi juttatás (üdülési csekk)</t>
  </si>
  <si>
    <t>Nem rendszeres személyi juttatás (kisértékű vásárlási utalvány)</t>
  </si>
  <si>
    <t>Álláshely megszűn. (29% TB + 3% munkaadói járulék)</t>
  </si>
  <si>
    <t>T/7. számú táblázat</t>
  </si>
  <si>
    <t>2007. évről áthúzódó pályázat</t>
  </si>
  <si>
    <t>2008. évről áthúzódó pályázatok</t>
  </si>
  <si>
    <t>Bírálat alatt</t>
  </si>
  <si>
    <t>Módosított kivitelezési összeg</t>
  </si>
  <si>
    <t>lemondva (Elvonásra vár)</t>
  </si>
  <si>
    <t>Önkormányzati Minisztérium</t>
  </si>
  <si>
    <t>Hévíz Város Önkormányzata által a 2009. évben benyújtott, valamint a 2009. évet érintő folyamatban lévő pályázatok alakulása</t>
  </si>
  <si>
    <t>2009. évben benyújtott pályázatok</t>
  </si>
  <si>
    <t>Nemzeti Kulturális Alap</t>
  </si>
  <si>
    <t>191/2008. (XI. 25.) KT. hat.</t>
  </si>
  <si>
    <t>Veszélyeztetett műemlékek állagmegóvása</t>
  </si>
  <si>
    <t>Egregyi Árpádkori templom állatmegóvása</t>
  </si>
  <si>
    <t>felújítási előirányzat</t>
  </si>
  <si>
    <t>Art mozi termek 2009. évi üzemeltetési tevékenységének normatív támogatása</t>
  </si>
  <si>
    <t>Fontana mozi magyar és art besorolású filmek vetétésének normatív támogatása 2009. évre</t>
  </si>
  <si>
    <t>Egészségügyi minisztérium</t>
  </si>
  <si>
    <t xml:space="preserve">Kistelepülésen lakók komplex népegészségügyi szűrés elősegítése </t>
  </si>
  <si>
    <t>Kistelepülésen lakók komplex népegészségügyi szűrés elősegítése</t>
  </si>
  <si>
    <t>333/2009-0017 NÜF</t>
  </si>
  <si>
    <t>11.</t>
  </si>
  <si>
    <t>Kompetencia alapú oktatás egyenlő hozzáférés</t>
  </si>
  <si>
    <t>Brunszvik Teréz N. O. Óvoda (egregyi sugárúti telephely) Illyés Gyula Ált. és Műv. Isk., Bibó István AGSZ</t>
  </si>
  <si>
    <t>Befogadva</t>
  </si>
  <si>
    <t>TÁMOP 3.1.4/08/02.-2009-0134</t>
  </si>
  <si>
    <t>4/2009. (I. 29.) KT. hat.</t>
  </si>
  <si>
    <t>12.</t>
  </si>
  <si>
    <t>Átutalás időpontja</t>
  </si>
  <si>
    <t>Támogatás értékű felhalmozási pénzeszköz átadás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</si>
</sst>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</numFmts>
  <fonts count="11">
    <font>
      <sz val="12"/>
      <name val="Times New Roman"/>
      <family val="0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4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3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wrapText="1"/>
    </xf>
    <xf numFmtId="1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Alignment="1">
      <alignment horizont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textRotation="90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4" xfId="0" applyFont="1" applyBorder="1" applyAlignment="1">
      <alignment/>
    </xf>
    <xf numFmtId="0" fontId="10" fillId="0" borderId="4" xfId="0" applyFont="1" applyBorder="1" applyAlignment="1">
      <alignment/>
    </xf>
    <xf numFmtId="0" fontId="10" fillId="0" borderId="0" xfId="0" applyFont="1" applyAlignment="1">
      <alignment/>
    </xf>
    <xf numFmtId="0" fontId="1" fillId="0" borderId="4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0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3" fontId="0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left" vertical="center" wrapText="1"/>
    </xf>
    <xf numFmtId="14" fontId="4" fillId="0" borderId="4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8" xfId="0" applyFont="1" applyBorder="1" applyAlignment="1">
      <alignment horizontal="center" vertical="center" textRotation="90"/>
    </xf>
    <xf numFmtId="0" fontId="7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>
    <tabColor indexed="19"/>
  </sheetPr>
  <dimension ref="A1:H90"/>
  <sheetViews>
    <sheetView workbookViewId="0" topLeftCell="A1">
      <selection activeCell="C19" sqref="C19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125" style="0" customWidth="1"/>
    <col min="6" max="6" width="10.875" style="0" bestFit="1" customWidth="1"/>
    <col min="7" max="7" width="10.375" style="0" customWidth="1"/>
    <col min="8" max="8" width="28.25390625" style="0" customWidth="1"/>
  </cols>
  <sheetData>
    <row r="1" spans="1:8" ht="17.25" customHeight="1">
      <c r="A1" s="93" t="s">
        <v>0</v>
      </c>
      <c r="B1" s="93"/>
      <c r="F1" s="92" t="s">
        <v>16</v>
      </c>
      <c r="G1" s="92"/>
      <c r="H1" s="92"/>
    </row>
    <row r="2" spans="1:2" ht="15.75" customHeight="1">
      <c r="A2" s="93" t="s">
        <v>1</v>
      </c>
      <c r="B2" s="93"/>
    </row>
    <row r="3" spans="1:2" ht="15.75" customHeight="1">
      <c r="A3" s="30"/>
      <c r="B3" s="30"/>
    </row>
    <row r="4" spans="1:8" ht="14.25" customHeight="1">
      <c r="A4" s="96" t="s">
        <v>2</v>
      </c>
      <c r="B4" s="96"/>
      <c r="C4" s="96"/>
      <c r="D4" s="96"/>
      <c r="E4" s="96"/>
      <c r="F4" s="96"/>
      <c r="G4" s="96"/>
      <c r="H4" s="96"/>
    </row>
    <row r="5" spans="1:8" ht="13.5" customHeight="1">
      <c r="A5" s="96" t="s">
        <v>3</v>
      </c>
      <c r="B5" s="96"/>
      <c r="C5" s="96"/>
      <c r="D5" s="96"/>
      <c r="E5" s="96"/>
      <c r="F5" s="96"/>
      <c r="G5" s="96"/>
      <c r="H5" s="96"/>
    </row>
    <row r="6" ht="16.5" customHeight="1"/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5" t="s">
        <v>8</v>
      </c>
      <c r="G7" s="95"/>
      <c r="H7" s="3" t="s">
        <v>11</v>
      </c>
    </row>
    <row r="8" spans="1:8" ht="15.75">
      <c r="A8" s="3"/>
      <c r="B8" s="3"/>
      <c r="C8" s="3"/>
      <c r="D8" s="5"/>
      <c r="E8" s="5"/>
      <c r="F8" s="4" t="s">
        <v>9</v>
      </c>
      <c r="G8" s="4" t="s">
        <v>10</v>
      </c>
      <c r="H8" s="3"/>
    </row>
    <row r="9" spans="1:8" ht="15.75">
      <c r="A9" s="3"/>
      <c r="B9" s="3"/>
      <c r="C9" s="3"/>
      <c r="D9" s="5"/>
      <c r="E9" s="5"/>
      <c r="F9" s="4"/>
      <c r="G9" s="4"/>
      <c r="H9" s="3"/>
    </row>
    <row r="10" spans="1:8" s="2" customFormat="1" ht="30">
      <c r="A10" s="32">
        <v>39903</v>
      </c>
      <c r="B10" s="17" t="s">
        <v>191</v>
      </c>
      <c r="C10" s="15" t="s">
        <v>115</v>
      </c>
      <c r="D10" s="10"/>
      <c r="E10" s="10"/>
      <c r="F10" s="11">
        <v>1035000</v>
      </c>
      <c r="G10" s="11"/>
      <c r="H10" s="14" t="s">
        <v>192</v>
      </c>
    </row>
    <row r="11" spans="1:8" ht="15.75">
      <c r="A11" s="9"/>
      <c r="B11" s="10" t="s">
        <v>14</v>
      </c>
      <c r="C11" s="10"/>
      <c r="D11" s="10"/>
      <c r="E11" s="10"/>
      <c r="F11" s="11">
        <f>SUM(F10)</f>
        <v>1035000</v>
      </c>
      <c r="G11" s="11">
        <f>SUM(G10)</f>
        <v>0</v>
      </c>
      <c r="H11" s="13"/>
    </row>
    <row r="12" spans="1:8" ht="15.75">
      <c r="A12" s="9"/>
      <c r="B12" s="10" t="s">
        <v>22</v>
      </c>
      <c r="C12" s="7"/>
      <c r="D12" s="7"/>
      <c r="E12" s="7"/>
      <c r="F12" s="94">
        <f>F11-G11</f>
        <v>1035000</v>
      </c>
      <c r="G12" s="94"/>
      <c r="H12" s="13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</sheetData>
  <mergeCells count="7">
    <mergeCell ref="F1:H1"/>
    <mergeCell ref="A1:B1"/>
    <mergeCell ref="A2:B2"/>
    <mergeCell ref="F12:G12"/>
    <mergeCell ref="F7:G7"/>
    <mergeCell ref="A4:H4"/>
    <mergeCell ref="A5:H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9"/>
  </sheetPr>
  <dimension ref="A1:O49"/>
  <sheetViews>
    <sheetView workbookViewId="0" topLeftCell="A1">
      <selection activeCell="A35" sqref="A35:D35"/>
    </sheetView>
  </sheetViews>
  <sheetFormatPr defaultColWidth="9.00390625" defaultRowHeight="15.75"/>
  <cols>
    <col min="1" max="1" width="3.00390625" style="20" customWidth="1"/>
    <col min="2" max="2" width="14.75390625" style="20" customWidth="1"/>
    <col min="3" max="3" width="9.00390625" style="20" customWidth="1"/>
    <col min="4" max="4" width="15.00390625" style="20" customWidth="1"/>
    <col min="5" max="6" width="21.875" style="20" customWidth="1"/>
    <col min="7" max="7" width="7.50390625" style="20" customWidth="1"/>
    <col min="8" max="8" width="9.75390625" style="20" customWidth="1"/>
    <col min="9" max="9" width="9.375" style="20" customWidth="1"/>
    <col min="10" max="10" width="7.375" style="20" bestFit="1" customWidth="1"/>
    <col min="11" max="11" width="11.25390625" style="20" bestFit="1" customWidth="1"/>
    <col min="12" max="12" width="10.875" style="20" bestFit="1" customWidth="1"/>
    <col min="13" max="13" width="10.125" style="20" customWidth="1"/>
    <col min="14" max="14" width="8.25390625" style="20" customWidth="1"/>
    <col min="15" max="15" width="9.75390625" style="20" customWidth="1"/>
    <col min="16" max="16384" width="9.00390625" style="20" customWidth="1"/>
  </cols>
  <sheetData>
    <row r="1" spans="1:15" ht="15.75">
      <c r="A1" s="114"/>
      <c r="B1" s="114"/>
      <c r="C1" s="114"/>
      <c r="D1" s="114"/>
      <c r="E1" s="114"/>
      <c r="F1" s="114"/>
      <c r="G1" s="114"/>
      <c r="H1" s="114"/>
      <c r="I1" s="114"/>
      <c r="J1" s="114" t="s">
        <v>198</v>
      </c>
      <c r="K1" s="114"/>
      <c r="L1" s="114"/>
      <c r="M1" s="114"/>
      <c r="N1" s="114"/>
      <c r="O1" s="114"/>
    </row>
    <row r="2" spans="1:15" ht="15.75">
      <c r="A2" s="95" t="s">
        <v>205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15.75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</row>
    <row r="4" spans="1:15" ht="15.75">
      <c r="A4" s="109" t="s">
        <v>42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5" spans="2:10" ht="15.75">
      <c r="B5" s="36"/>
      <c r="C5" s="36"/>
      <c r="D5" s="37"/>
      <c r="E5" s="37"/>
      <c r="F5" s="37"/>
      <c r="G5" s="36"/>
      <c r="H5" s="36"/>
      <c r="I5" s="36"/>
      <c r="J5" s="36"/>
    </row>
    <row r="6" spans="1:15" ht="15.75" customHeight="1">
      <c r="A6" s="110" t="s">
        <v>43</v>
      </c>
      <c r="B6" s="112" t="s">
        <v>44</v>
      </c>
      <c r="C6" s="112" t="s">
        <v>45</v>
      </c>
      <c r="D6" s="87" t="s">
        <v>46</v>
      </c>
      <c r="E6" s="88"/>
      <c r="F6" s="89"/>
      <c r="G6" s="91" t="s">
        <v>47</v>
      </c>
      <c r="H6" s="112" t="s">
        <v>48</v>
      </c>
      <c r="I6" s="112" t="s">
        <v>49</v>
      </c>
      <c r="J6" s="112" t="s">
        <v>50</v>
      </c>
      <c r="K6" s="112" t="s">
        <v>51</v>
      </c>
      <c r="L6" s="116" t="s">
        <v>52</v>
      </c>
      <c r="M6" s="116" t="s">
        <v>53</v>
      </c>
      <c r="N6" s="91" t="s">
        <v>225</v>
      </c>
      <c r="O6" s="90" t="s">
        <v>54</v>
      </c>
    </row>
    <row r="7" spans="1:15" ht="35.25" customHeight="1">
      <c r="A7" s="111"/>
      <c r="B7" s="86"/>
      <c r="C7" s="86"/>
      <c r="D7" s="40" t="s">
        <v>55</v>
      </c>
      <c r="E7" s="40" t="s">
        <v>56</v>
      </c>
      <c r="F7" s="40" t="s">
        <v>57</v>
      </c>
      <c r="G7" s="113"/>
      <c r="H7" s="86"/>
      <c r="I7" s="86"/>
      <c r="J7" s="86"/>
      <c r="K7" s="86"/>
      <c r="L7" s="116"/>
      <c r="M7" s="116"/>
      <c r="N7" s="113"/>
      <c r="O7" s="90"/>
    </row>
    <row r="8" spans="1:11" ht="15.75">
      <c r="A8" s="41"/>
      <c r="B8" s="42"/>
      <c r="C8" s="42"/>
      <c r="D8" s="43"/>
      <c r="E8" s="43"/>
      <c r="F8" s="43"/>
      <c r="G8" s="42"/>
      <c r="H8" s="42"/>
      <c r="I8" s="42"/>
      <c r="J8" s="42"/>
      <c r="K8" s="42"/>
    </row>
    <row r="9" spans="1:10" ht="15.75">
      <c r="A9" s="2" t="s">
        <v>58</v>
      </c>
      <c r="B9" s="42"/>
      <c r="C9" s="42"/>
      <c r="D9" s="43"/>
      <c r="E9" s="43"/>
      <c r="F9" s="43"/>
      <c r="G9" s="42"/>
      <c r="H9" s="42"/>
      <c r="I9" s="42"/>
      <c r="J9" s="42"/>
    </row>
    <row r="10" spans="1:10" ht="15.75">
      <c r="A10" s="2"/>
      <c r="B10" s="42"/>
      <c r="C10" s="42"/>
      <c r="D10" s="43"/>
      <c r="E10" s="43"/>
      <c r="F10" s="43"/>
      <c r="G10" s="42"/>
      <c r="H10" s="42"/>
      <c r="I10" s="42"/>
      <c r="J10" s="42"/>
    </row>
    <row r="11" spans="1:10" ht="15.75">
      <c r="A11" s="2" t="s">
        <v>199</v>
      </c>
      <c r="B11" s="42"/>
      <c r="C11" s="42"/>
      <c r="D11" s="43"/>
      <c r="E11" s="43"/>
      <c r="F11" s="43"/>
      <c r="G11" s="42"/>
      <c r="H11" s="42"/>
      <c r="I11" s="42"/>
      <c r="J11" s="42"/>
    </row>
    <row r="12" spans="1:15" ht="45">
      <c r="A12" s="38" t="s">
        <v>59</v>
      </c>
      <c r="B12" s="38" t="s">
        <v>60</v>
      </c>
      <c r="C12" s="38" t="s">
        <v>61</v>
      </c>
      <c r="D12" s="44" t="s">
        <v>62</v>
      </c>
      <c r="E12" s="38" t="s">
        <v>63</v>
      </c>
      <c r="F12" s="38" t="s">
        <v>64</v>
      </c>
      <c r="G12" s="45">
        <v>60</v>
      </c>
      <c r="H12" s="46">
        <v>12973</v>
      </c>
      <c r="I12" s="46">
        <f>H12*G12/100-1</f>
        <v>7782.8</v>
      </c>
      <c r="J12" s="46">
        <f>H12-I12</f>
        <v>5190.2</v>
      </c>
      <c r="K12" s="33" t="s">
        <v>65</v>
      </c>
      <c r="L12" s="46">
        <v>7784</v>
      </c>
      <c r="M12" s="34" t="s">
        <v>66</v>
      </c>
      <c r="N12" s="34"/>
      <c r="O12" s="35"/>
    </row>
    <row r="13" spans="1:12" ht="15.75">
      <c r="A13" s="47"/>
      <c r="B13" s="47"/>
      <c r="C13" s="47"/>
      <c r="D13" s="48"/>
      <c r="E13" s="47"/>
      <c r="F13" s="47"/>
      <c r="G13" s="49"/>
      <c r="H13" s="50"/>
      <c r="I13" s="50"/>
      <c r="J13" s="50"/>
      <c r="K13" s="51"/>
      <c r="L13" s="50"/>
    </row>
    <row r="14" spans="1:12" ht="15.75">
      <c r="A14" s="102" t="s">
        <v>200</v>
      </c>
      <c r="B14" s="102"/>
      <c r="C14" s="102"/>
      <c r="D14" s="102"/>
      <c r="E14" s="47"/>
      <c r="F14" s="47"/>
      <c r="G14" s="50"/>
      <c r="H14" s="50"/>
      <c r="I14" s="50"/>
      <c r="J14" s="50"/>
      <c r="L14" s="50"/>
    </row>
    <row r="15" spans="1:15" ht="45">
      <c r="A15" s="38" t="s">
        <v>68</v>
      </c>
      <c r="B15" s="38" t="s">
        <v>76</v>
      </c>
      <c r="C15" s="38" t="s">
        <v>77</v>
      </c>
      <c r="D15" s="39" t="s">
        <v>78</v>
      </c>
      <c r="E15" s="38" t="s">
        <v>79</v>
      </c>
      <c r="F15" s="38" t="s">
        <v>80</v>
      </c>
      <c r="G15" s="46">
        <v>50</v>
      </c>
      <c r="H15" s="46">
        <v>13420</v>
      </c>
      <c r="I15" s="46">
        <v>6710</v>
      </c>
      <c r="J15" s="46">
        <f>H15-I15</f>
        <v>6710</v>
      </c>
      <c r="K15" s="38" t="s">
        <v>81</v>
      </c>
      <c r="L15" s="46">
        <v>6699</v>
      </c>
      <c r="M15" s="53" t="s">
        <v>82</v>
      </c>
      <c r="N15" s="85">
        <v>39891</v>
      </c>
      <c r="O15" s="46">
        <v>6699</v>
      </c>
    </row>
    <row r="16" spans="1:15" s="55" customFormat="1" ht="30">
      <c r="A16" s="38" t="s">
        <v>69</v>
      </c>
      <c r="B16" s="38" t="s">
        <v>85</v>
      </c>
      <c r="C16" s="38" t="s">
        <v>86</v>
      </c>
      <c r="D16" s="39" t="s">
        <v>87</v>
      </c>
      <c r="E16" s="38" t="s">
        <v>88</v>
      </c>
      <c r="F16" s="38" t="s">
        <v>89</v>
      </c>
      <c r="G16" s="46">
        <v>92</v>
      </c>
      <c r="H16" s="46">
        <v>10000</v>
      </c>
      <c r="I16" s="46">
        <v>9200</v>
      </c>
      <c r="J16" s="46">
        <f>H16-I16</f>
        <v>800</v>
      </c>
      <c r="K16" s="33" t="s">
        <v>65</v>
      </c>
      <c r="L16" s="71" t="s">
        <v>201</v>
      </c>
      <c r="M16" s="54"/>
      <c r="N16" s="54"/>
      <c r="O16" s="54"/>
    </row>
    <row r="17" spans="1:15" s="58" customFormat="1" ht="30">
      <c r="A17" s="103" t="s">
        <v>70</v>
      </c>
      <c r="B17" s="103" t="s">
        <v>60</v>
      </c>
      <c r="C17" s="103" t="s">
        <v>90</v>
      </c>
      <c r="D17" s="117" t="s">
        <v>91</v>
      </c>
      <c r="E17" s="103" t="s">
        <v>92</v>
      </c>
      <c r="F17" s="56" t="s">
        <v>93</v>
      </c>
      <c r="G17" s="57">
        <v>73.78</v>
      </c>
      <c r="H17" s="57">
        <v>719295</v>
      </c>
      <c r="I17" s="57">
        <v>530666</v>
      </c>
      <c r="J17" s="57">
        <f>H17-I17</f>
        <v>188629</v>
      </c>
      <c r="K17" s="105" t="s">
        <v>65</v>
      </c>
      <c r="L17" s="107">
        <v>489883</v>
      </c>
      <c r="M17" s="99"/>
      <c r="N17" s="99"/>
      <c r="O17" s="99"/>
    </row>
    <row r="18" spans="1:15" s="58" customFormat="1" ht="30">
      <c r="A18" s="104"/>
      <c r="B18" s="104"/>
      <c r="C18" s="104"/>
      <c r="D18" s="118"/>
      <c r="E18" s="104"/>
      <c r="F18" s="56" t="s">
        <v>202</v>
      </c>
      <c r="G18" s="57">
        <v>74</v>
      </c>
      <c r="H18" s="57">
        <v>671315</v>
      </c>
      <c r="I18" s="57">
        <v>489483</v>
      </c>
      <c r="J18" s="57">
        <v>181432</v>
      </c>
      <c r="K18" s="106"/>
      <c r="L18" s="108"/>
      <c r="M18" s="100"/>
      <c r="N18" s="100"/>
      <c r="O18" s="100"/>
    </row>
    <row r="19" spans="1:15" s="55" customFormat="1" ht="60">
      <c r="A19" s="56" t="s">
        <v>71</v>
      </c>
      <c r="B19" s="38" t="s">
        <v>73</v>
      </c>
      <c r="C19" s="38" t="s">
        <v>67</v>
      </c>
      <c r="D19" s="39" t="s">
        <v>67</v>
      </c>
      <c r="E19" s="38" t="s">
        <v>94</v>
      </c>
      <c r="F19" s="38" t="s">
        <v>95</v>
      </c>
      <c r="G19" s="46">
        <v>100</v>
      </c>
      <c r="H19" s="46">
        <v>110</v>
      </c>
      <c r="I19" s="46">
        <v>110</v>
      </c>
      <c r="J19" s="33" t="s">
        <v>67</v>
      </c>
      <c r="K19" s="33" t="s">
        <v>67</v>
      </c>
      <c r="L19" s="46">
        <v>110</v>
      </c>
      <c r="M19" s="59" t="s">
        <v>203</v>
      </c>
      <c r="N19" s="59"/>
      <c r="O19" s="75">
        <v>110</v>
      </c>
    </row>
    <row r="20" spans="1:15" s="55" customFormat="1" ht="45">
      <c r="A20" s="56" t="s">
        <v>72</v>
      </c>
      <c r="B20" s="38" t="s">
        <v>96</v>
      </c>
      <c r="C20" s="38" t="s">
        <v>67</v>
      </c>
      <c r="D20" s="38" t="s">
        <v>97</v>
      </c>
      <c r="E20" s="39" t="s">
        <v>98</v>
      </c>
      <c r="F20" s="38" t="s">
        <v>99</v>
      </c>
      <c r="G20" s="46">
        <v>50</v>
      </c>
      <c r="H20" s="46">
        <v>2280</v>
      </c>
      <c r="I20" s="46">
        <v>1140</v>
      </c>
      <c r="J20" s="46">
        <v>1140</v>
      </c>
      <c r="K20" s="44" t="s">
        <v>100</v>
      </c>
      <c r="L20" s="46">
        <v>1140</v>
      </c>
      <c r="M20" s="60" t="s">
        <v>101</v>
      </c>
      <c r="N20" s="85">
        <v>39869</v>
      </c>
      <c r="O20" s="46">
        <v>1140</v>
      </c>
    </row>
    <row r="21" spans="1:15" s="55" customFormat="1" ht="45">
      <c r="A21" s="56" t="s">
        <v>74</v>
      </c>
      <c r="B21" s="38" t="s">
        <v>96</v>
      </c>
      <c r="C21" s="38" t="s">
        <v>67</v>
      </c>
      <c r="D21" s="38" t="s">
        <v>102</v>
      </c>
      <c r="E21" s="38" t="s">
        <v>103</v>
      </c>
      <c r="F21" s="38" t="s">
        <v>104</v>
      </c>
      <c r="G21" s="46">
        <v>100</v>
      </c>
      <c r="H21" s="46">
        <v>5529</v>
      </c>
      <c r="I21" s="46">
        <v>5529</v>
      </c>
      <c r="J21" s="33" t="s">
        <v>67</v>
      </c>
      <c r="K21" s="33" t="s">
        <v>67</v>
      </c>
      <c r="L21" s="46">
        <v>5529</v>
      </c>
      <c r="M21" s="35" t="s">
        <v>67</v>
      </c>
      <c r="N21" s="35"/>
      <c r="O21" s="35"/>
    </row>
    <row r="22" spans="1:15" s="55" customFormat="1" ht="45">
      <c r="A22" s="56" t="s">
        <v>75</v>
      </c>
      <c r="B22" s="38" t="s">
        <v>214</v>
      </c>
      <c r="C22" s="38" t="s">
        <v>67</v>
      </c>
      <c r="D22" s="38" t="s">
        <v>217</v>
      </c>
      <c r="E22" s="38" t="s">
        <v>215</v>
      </c>
      <c r="F22" s="38" t="s">
        <v>216</v>
      </c>
      <c r="G22" s="46">
        <v>100</v>
      </c>
      <c r="H22" s="46">
        <v>300</v>
      </c>
      <c r="I22" s="46">
        <v>300</v>
      </c>
      <c r="J22" s="33" t="s">
        <v>67</v>
      </c>
      <c r="K22" s="33" t="s">
        <v>67</v>
      </c>
      <c r="L22" s="46">
        <v>300</v>
      </c>
      <c r="M22" s="35"/>
      <c r="N22" s="35"/>
      <c r="O22" s="35"/>
    </row>
    <row r="23" spans="1:15" ht="15.75">
      <c r="A23" s="38"/>
      <c r="B23" s="101" t="s">
        <v>105</v>
      </c>
      <c r="C23" s="101"/>
      <c r="D23" s="101"/>
      <c r="E23" s="61"/>
      <c r="F23" s="61"/>
      <c r="G23" s="62"/>
      <c r="H23" s="62">
        <f>SUM(H12:H22)-H17</f>
        <v>715927</v>
      </c>
      <c r="I23" s="62">
        <f>SUM(I12:I22)-I17</f>
        <v>520254.80000000005</v>
      </c>
      <c r="J23" s="62">
        <f>SUM(J12:J22)-J17</f>
        <v>195272.2</v>
      </c>
      <c r="K23" s="62"/>
      <c r="L23" s="62">
        <f>SUM(L12:L22)-L17</f>
        <v>21562</v>
      </c>
      <c r="M23" s="62"/>
      <c r="N23" s="62"/>
      <c r="O23" s="62">
        <f>SUM(O12:O22)-O17</f>
        <v>7949</v>
      </c>
    </row>
    <row r="24" spans="1:15" ht="42" customHeight="1">
      <c r="A24" s="42"/>
      <c r="B24" s="63"/>
      <c r="C24" s="63"/>
      <c r="D24" s="63"/>
      <c r="E24" s="64"/>
      <c r="F24" s="64"/>
      <c r="G24" s="65"/>
      <c r="H24" s="65"/>
      <c r="I24" s="65"/>
      <c r="J24" s="65"/>
      <c r="K24" s="65"/>
      <c r="L24" s="65"/>
      <c r="M24" s="65"/>
      <c r="N24" s="65"/>
      <c r="O24" s="65"/>
    </row>
    <row r="25" spans="1:15" ht="15.75">
      <c r="A25" s="102" t="s">
        <v>206</v>
      </c>
      <c r="B25" s="102"/>
      <c r="C25" s="102"/>
      <c r="D25" s="102"/>
      <c r="E25" s="64"/>
      <c r="F25" s="64"/>
      <c r="G25" s="65"/>
      <c r="H25" s="65"/>
      <c r="I25" s="65"/>
      <c r="J25" s="65"/>
      <c r="K25" s="65"/>
      <c r="L25" s="65"/>
      <c r="M25" s="65"/>
      <c r="N25" s="65"/>
      <c r="O25" s="65"/>
    </row>
    <row r="26" spans="1:15" ht="45">
      <c r="A26" s="69" t="s">
        <v>83</v>
      </c>
      <c r="B26" s="38" t="s">
        <v>207</v>
      </c>
      <c r="C26" s="38" t="s">
        <v>208</v>
      </c>
      <c r="D26" s="61" t="s">
        <v>67</v>
      </c>
      <c r="E26" s="38" t="s">
        <v>209</v>
      </c>
      <c r="F26" s="38" t="s">
        <v>210</v>
      </c>
      <c r="G26" s="46">
        <v>70</v>
      </c>
      <c r="H26" s="46">
        <v>2499</v>
      </c>
      <c r="I26" s="46">
        <v>1749</v>
      </c>
      <c r="J26" s="46">
        <f>H26-I26</f>
        <v>750</v>
      </c>
      <c r="K26" s="38" t="s">
        <v>211</v>
      </c>
      <c r="L26" s="46"/>
      <c r="M26" s="46"/>
      <c r="N26" s="46"/>
      <c r="O26" s="46"/>
    </row>
    <row r="27" spans="1:15" ht="75">
      <c r="A27" s="69" t="s">
        <v>84</v>
      </c>
      <c r="B27" s="38" t="s">
        <v>73</v>
      </c>
      <c r="C27" s="38" t="s">
        <v>223</v>
      </c>
      <c r="D27" s="38" t="s">
        <v>222</v>
      </c>
      <c r="E27" s="38" t="s">
        <v>219</v>
      </c>
      <c r="F27" s="38" t="s">
        <v>220</v>
      </c>
      <c r="G27" s="46">
        <v>100</v>
      </c>
      <c r="H27" s="46">
        <v>64000</v>
      </c>
      <c r="I27" s="46">
        <v>64000</v>
      </c>
      <c r="J27" s="46">
        <f>H27-I27</f>
        <v>0</v>
      </c>
      <c r="K27" s="38"/>
      <c r="L27" s="38" t="s">
        <v>221</v>
      </c>
      <c r="M27" s="46"/>
      <c r="N27" s="46"/>
      <c r="O27" s="46"/>
    </row>
    <row r="28" spans="1:15" ht="15.75">
      <c r="A28" s="69"/>
      <c r="B28" s="101" t="s">
        <v>105</v>
      </c>
      <c r="C28" s="101"/>
      <c r="D28" s="101"/>
      <c r="E28" s="38"/>
      <c r="F28" s="38"/>
      <c r="G28" s="46"/>
      <c r="H28" s="62">
        <f>SUM(H26:H27)</f>
        <v>66499</v>
      </c>
      <c r="I28" s="62">
        <f>SUM(I26:I27)</f>
        <v>65749</v>
      </c>
      <c r="J28" s="62">
        <f>SUM(J26:J27)</f>
        <v>750</v>
      </c>
      <c r="K28" s="46"/>
      <c r="L28" s="46">
        <f>SUM(L26:L27)</f>
        <v>0</v>
      </c>
      <c r="M28" s="46"/>
      <c r="N28" s="46"/>
      <c r="O28" s="46"/>
    </row>
    <row r="29" spans="1:15" ht="15.75">
      <c r="A29" s="52"/>
      <c r="B29" s="52"/>
      <c r="C29" s="52"/>
      <c r="D29" s="52"/>
      <c r="E29" s="64"/>
      <c r="F29" s="64"/>
      <c r="G29" s="65"/>
      <c r="H29" s="65"/>
      <c r="I29" s="65"/>
      <c r="J29" s="65"/>
      <c r="K29" s="65"/>
      <c r="L29" s="65"/>
      <c r="M29" s="65"/>
      <c r="N29" s="65"/>
      <c r="O29" s="65"/>
    </row>
    <row r="30" spans="1:15" ht="15.75">
      <c r="A30" s="102" t="s">
        <v>106</v>
      </c>
      <c r="B30" s="102"/>
      <c r="C30" s="102"/>
      <c r="D30" s="102"/>
      <c r="E30" s="102"/>
      <c r="F30" s="102"/>
      <c r="G30" s="66"/>
      <c r="H30" s="66"/>
      <c r="I30" s="66"/>
      <c r="J30" s="66"/>
      <c r="K30" s="68"/>
      <c r="L30" s="50"/>
      <c r="M30" s="67"/>
      <c r="N30" s="67"/>
      <c r="O30" s="67"/>
    </row>
    <row r="31" spans="1:15" ht="15.75">
      <c r="A31" s="52"/>
      <c r="B31" s="52"/>
      <c r="C31" s="52"/>
      <c r="D31" s="52"/>
      <c r="E31" s="52"/>
      <c r="F31" s="52"/>
      <c r="G31" s="66"/>
      <c r="H31" s="66"/>
      <c r="I31" s="66"/>
      <c r="J31" s="66"/>
      <c r="K31" s="68"/>
      <c r="L31" s="50"/>
      <c r="M31" s="67"/>
      <c r="N31" s="67"/>
      <c r="O31" s="67"/>
    </row>
    <row r="32" spans="1:15" ht="15.75">
      <c r="A32" s="102" t="s">
        <v>200</v>
      </c>
      <c r="B32" s="102"/>
      <c r="C32" s="102"/>
      <c r="D32" s="102"/>
      <c r="E32" s="52"/>
      <c r="F32" s="52"/>
      <c r="G32" s="66"/>
      <c r="H32" s="66"/>
      <c r="I32" s="66"/>
      <c r="J32" s="66"/>
      <c r="K32" s="68"/>
      <c r="L32" s="50"/>
      <c r="M32" s="67"/>
      <c r="N32" s="67"/>
      <c r="O32" s="67"/>
    </row>
    <row r="33" spans="1:15" ht="75">
      <c r="A33" s="69" t="s">
        <v>218</v>
      </c>
      <c r="B33" s="38" t="s">
        <v>204</v>
      </c>
      <c r="C33" s="53"/>
      <c r="D33" s="38" t="s">
        <v>107</v>
      </c>
      <c r="E33" s="38" t="s">
        <v>108</v>
      </c>
      <c r="F33" s="38" t="s">
        <v>109</v>
      </c>
      <c r="G33" s="46">
        <v>65</v>
      </c>
      <c r="H33" s="46">
        <v>7639</v>
      </c>
      <c r="I33" s="46">
        <v>4950</v>
      </c>
      <c r="J33" s="46">
        <v>2689</v>
      </c>
      <c r="K33" s="70" t="s">
        <v>110</v>
      </c>
      <c r="L33" s="46">
        <v>3465</v>
      </c>
      <c r="M33" s="34" t="s">
        <v>111</v>
      </c>
      <c r="N33" s="34"/>
      <c r="O33" s="38"/>
    </row>
    <row r="34" spans="1:15" ht="15.75">
      <c r="A34" s="84"/>
      <c r="B34" s="74"/>
      <c r="C34" s="76"/>
      <c r="D34" s="74"/>
      <c r="E34" s="74"/>
      <c r="F34" s="74"/>
      <c r="G34" s="77"/>
      <c r="H34" s="77"/>
      <c r="I34" s="77"/>
      <c r="J34" s="77"/>
      <c r="K34" s="78"/>
      <c r="L34" s="77"/>
      <c r="M34" s="79"/>
      <c r="N34" s="79"/>
      <c r="O34" s="74"/>
    </row>
    <row r="35" spans="1:15" ht="15.75">
      <c r="A35" s="115" t="s">
        <v>206</v>
      </c>
      <c r="B35" s="115"/>
      <c r="C35" s="115"/>
      <c r="D35" s="115"/>
      <c r="E35" s="80"/>
      <c r="F35" s="80"/>
      <c r="G35" s="81"/>
      <c r="H35" s="81"/>
      <c r="I35" s="81"/>
      <c r="J35" s="81"/>
      <c r="K35" s="82"/>
      <c r="L35" s="81"/>
      <c r="M35" s="83"/>
      <c r="N35" s="83"/>
      <c r="O35" s="80"/>
    </row>
    <row r="36" spans="1:15" ht="60">
      <c r="A36" s="69" t="s">
        <v>224</v>
      </c>
      <c r="B36" s="38" t="s">
        <v>112</v>
      </c>
      <c r="C36" s="38" t="s">
        <v>67</v>
      </c>
      <c r="D36" s="38" t="s">
        <v>67</v>
      </c>
      <c r="E36" s="38" t="s">
        <v>212</v>
      </c>
      <c r="F36" s="38" t="s">
        <v>213</v>
      </c>
      <c r="G36" s="46">
        <v>100</v>
      </c>
      <c r="H36" s="46">
        <v>2140</v>
      </c>
      <c r="I36" s="46">
        <v>2140</v>
      </c>
      <c r="J36" s="46">
        <f>H36-I36</f>
        <v>0</v>
      </c>
      <c r="K36" s="70" t="s">
        <v>67</v>
      </c>
      <c r="L36" s="46"/>
      <c r="M36" s="34"/>
      <c r="N36" s="34"/>
      <c r="O36" s="38"/>
    </row>
    <row r="37" spans="1:12" ht="15.75">
      <c r="A37" s="47"/>
      <c r="B37" s="72"/>
      <c r="C37" s="67"/>
      <c r="D37" s="67"/>
      <c r="E37" s="47"/>
      <c r="F37" s="47"/>
      <c r="G37" s="50"/>
      <c r="H37" s="50"/>
      <c r="I37" s="50"/>
      <c r="J37" s="50"/>
      <c r="K37" s="51"/>
      <c r="L37" s="50"/>
    </row>
    <row r="38" spans="1:15" ht="15.75">
      <c r="A38" s="73" t="s">
        <v>113</v>
      </c>
      <c r="B38" s="73"/>
      <c r="C38" s="73"/>
      <c r="D38" s="73"/>
      <c r="E38" s="73"/>
      <c r="F38" s="73"/>
      <c r="G38" s="62"/>
      <c r="H38" s="62">
        <f>H23+H28+H33+H36</f>
        <v>792205</v>
      </c>
      <c r="I38" s="62">
        <f aca="true" t="shared" si="0" ref="I38:O38">I23+I28+I33+I36</f>
        <v>593093.8</v>
      </c>
      <c r="J38" s="62">
        <f t="shared" si="0"/>
        <v>198711.2</v>
      </c>
      <c r="K38" s="62"/>
      <c r="L38" s="62">
        <f t="shared" si="0"/>
        <v>25027</v>
      </c>
      <c r="M38" s="62"/>
      <c r="N38" s="62">
        <f t="shared" si="0"/>
        <v>0</v>
      </c>
      <c r="O38" s="62">
        <f t="shared" si="0"/>
        <v>7949</v>
      </c>
    </row>
    <row r="39" spans="1:10" ht="15.75">
      <c r="A39" s="67"/>
      <c r="B39" s="67"/>
      <c r="C39" s="67"/>
      <c r="D39" s="67"/>
      <c r="E39" s="67"/>
      <c r="F39" s="67"/>
      <c r="G39" s="50"/>
      <c r="H39" s="50"/>
      <c r="I39" s="50"/>
      <c r="J39" s="50"/>
    </row>
    <row r="40" spans="1:10" ht="15.75">
      <c r="A40" s="67"/>
      <c r="B40" s="67"/>
      <c r="C40" s="67"/>
      <c r="D40" s="67"/>
      <c r="E40" s="67"/>
      <c r="F40" s="67"/>
      <c r="G40" s="50"/>
      <c r="H40" s="50"/>
      <c r="I40" s="50"/>
      <c r="J40" s="50"/>
    </row>
    <row r="41" spans="1:10" ht="15.75">
      <c r="A41" s="67"/>
      <c r="B41" s="67"/>
      <c r="C41" s="67"/>
      <c r="D41" s="67"/>
      <c r="E41" s="67"/>
      <c r="F41" s="67"/>
      <c r="G41" s="50"/>
      <c r="H41" s="50"/>
      <c r="I41" s="50"/>
      <c r="J41" s="50"/>
    </row>
    <row r="42" spans="1:10" ht="15.75">
      <c r="A42" s="67"/>
      <c r="B42" s="67"/>
      <c r="C42" s="67"/>
      <c r="D42" s="67"/>
      <c r="E42" s="67"/>
      <c r="F42" s="67"/>
      <c r="G42" s="50"/>
      <c r="H42" s="50"/>
      <c r="I42" s="50"/>
      <c r="J42" s="50"/>
    </row>
    <row r="43" spans="1:10" ht="15.75">
      <c r="A43" s="67"/>
      <c r="B43" s="67"/>
      <c r="C43" s="67"/>
      <c r="D43" s="67"/>
      <c r="E43" s="67"/>
      <c r="F43" s="67"/>
      <c r="G43" s="50"/>
      <c r="H43" s="50"/>
      <c r="I43" s="50"/>
      <c r="J43" s="50"/>
    </row>
    <row r="44" spans="1:10" ht="15.75">
      <c r="A44" s="67"/>
      <c r="B44" s="67"/>
      <c r="C44" s="67"/>
      <c r="D44" s="67"/>
      <c r="E44" s="67"/>
      <c r="F44" s="67"/>
      <c r="G44" s="50"/>
      <c r="H44" s="50"/>
      <c r="I44" s="50"/>
      <c r="J44" s="50"/>
    </row>
    <row r="45" spans="1:10" ht="15.75">
      <c r="A45" s="67"/>
      <c r="B45" s="67"/>
      <c r="C45" s="67"/>
      <c r="D45" s="67"/>
      <c r="E45" s="67"/>
      <c r="F45" s="67"/>
      <c r="G45" s="50"/>
      <c r="H45" s="50"/>
      <c r="I45" s="50"/>
      <c r="J45" s="50"/>
    </row>
    <row r="46" spans="1:10" ht="15.75">
      <c r="A46" s="67"/>
      <c r="B46" s="67"/>
      <c r="C46" s="67"/>
      <c r="D46" s="67"/>
      <c r="E46" s="67"/>
      <c r="F46" s="67"/>
      <c r="G46" s="50"/>
      <c r="H46" s="50"/>
      <c r="I46" s="50"/>
      <c r="J46" s="50"/>
    </row>
    <row r="47" spans="1:10" ht="15.75">
      <c r="A47" s="67"/>
      <c r="B47" s="67"/>
      <c r="C47" s="67"/>
      <c r="D47" s="67"/>
      <c r="E47" s="67"/>
      <c r="F47" s="67"/>
      <c r="G47" s="50"/>
      <c r="H47" s="50"/>
      <c r="I47" s="50"/>
      <c r="J47" s="50"/>
    </row>
    <row r="48" spans="1:10" ht="15.75">
      <c r="A48" s="67"/>
      <c r="B48" s="67"/>
      <c r="C48" s="67"/>
      <c r="D48" s="67"/>
      <c r="E48" s="67"/>
      <c r="F48" s="67"/>
      <c r="G48" s="50"/>
      <c r="H48" s="50"/>
      <c r="I48" s="50"/>
      <c r="J48" s="50"/>
    </row>
    <row r="49" spans="2:10" ht="15.75">
      <c r="B49" s="67"/>
      <c r="C49" s="67"/>
      <c r="D49" s="67"/>
      <c r="E49" s="67"/>
      <c r="F49" s="67"/>
      <c r="G49" s="67"/>
      <c r="H49" s="67"/>
      <c r="I49" s="67"/>
      <c r="J49" s="67"/>
    </row>
  </sheetData>
  <mergeCells count="37">
    <mergeCell ref="M6:M7"/>
    <mergeCell ref="B17:B18"/>
    <mergeCell ref="C17:C18"/>
    <mergeCell ref="D17:D18"/>
    <mergeCell ref="A14:D14"/>
    <mergeCell ref="J6:J7"/>
    <mergeCell ref="A35:D35"/>
    <mergeCell ref="K6:K7"/>
    <mergeCell ref="L6:L7"/>
    <mergeCell ref="B28:D28"/>
    <mergeCell ref="A32:D32"/>
    <mergeCell ref="G1:I1"/>
    <mergeCell ref="J1:O1"/>
    <mergeCell ref="A2:O2"/>
    <mergeCell ref="A3:O3"/>
    <mergeCell ref="A1:C1"/>
    <mergeCell ref="D1:F1"/>
    <mergeCell ref="A4:O4"/>
    <mergeCell ref="A6:A7"/>
    <mergeCell ref="B6:B7"/>
    <mergeCell ref="C6:C7"/>
    <mergeCell ref="D6:F6"/>
    <mergeCell ref="O6:O7"/>
    <mergeCell ref="N6:N7"/>
    <mergeCell ref="G6:G7"/>
    <mergeCell ref="H6:H7"/>
    <mergeCell ref="I6:I7"/>
    <mergeCell ref="O17:O18"/>
    <mergeCell ref="B23:D23"/>
    <mergeCell ref="A30:F30"/>
    <mergeCell ref="A25:D25"/>
    <mergeCell ref="E17:E18"/>
    <mergeCell ref="K17:K18"/>
    <mergeCell ref="L17:L18"/>
    <mergeCell ref="M17:M18"/>
    <mergeCell ref="A17:A18"/>
    <mergeCell ref="N17:N18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9"/>
  </sheetPr>
  <dimension ref="A1:H95"/>
  <sheetViews>
    <sheetView workbookViewId="0" topLeftCell="A1">
      <selection activeCell="C27" sqref="C2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50390625" style="0" customWidth="1"/>
    <col min="4" max="4" width="10.00390625" style="0" customWidth="1"/>
    <col min="5" max="5" width="8.50390625" style="0" customWidth="1"/>
    <col min="6" max="6" width="9.875" style="0" customWidth="1"/>
    <col min="7" max="7" width="10.875" style="0" customWidth="1"/>
    <col min="8" max="8" width="28.25390625" style="0" customWidth="1"/>
  </cols>
  <sheetData>
    <row r="1" spans="1:8" ht="17.25" customHeight="1">
      <c r="A1" s="93" t="s">
        <v>0</v>
      </c>
      <c r="B1" s="93"/>
      <c r="F1" s="92" t="s">
        <v>17</v>
      </c>
      <c r="G1" s="92"/>
      <c r="H1" s="92"/>
    </row>
    <row r="2" spans="1:2" ht="15.75" customHeight="1">
      <c r="A2" s="93" t="s">
        <v>1</v>
      </c>
      <c r="B2" s="93"/>
    </row>
    <row r="3" spans="1:8" ht="14.25" customHeight="1">
      <c r="A3" s="96" t="s">
        <v>2</v>
      </c>
      <c r="B3" s="96"/>
      <c r="C3" s="96"/>
      <c r="D3" s="96"/>
      <c r="E3" s="96"/>
      <c r="F3" s="96"/>
      <c r="G3" s="96"/>
      <c r="H3" s="96"/>
    </row>
    <row r="4" spans="1:8" ht="13.5" customHeight="1">
      <c r="A4" s="96" t="s">
        <v>18</v>
      </c>
      <c r="B4" s="96"/>
      <c r="C4" s="96"/>
      <c r="D4" s="96"/>
      <c r="E4" s="96"/>
      <c r="F4" s="96"/>
      <c r="G4" s="96"/>
      <c r="H4" s="96"/>
    </row>
    <row r="5" ht="16.5" customHeight="1"/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5" t="s">
        <v>8</v>
      </c>
      <c r="G6" s="95"/>
      <c r="H6" s="3" t="s">
        <v>11</v>
      </c>
    </row>
    <row r="7" spans="1:8" ht="15.75">
      <c r="A7" s="3"/>
      <c r="B7" s="3"/>
      <c r="C7" s="3"/>
      <c r="D7" s="5"/>
      <c r="E7" s="5"/>
      <c r="F7" s="4" t="s">
        <v>9</v>
      </c>
      <c r="G7" s="4" t="s">
        <v>10</v>
      </c>
      <c r="H7" s="3"/>
    </row>
    <row r="8" spans="1:8" ht="15.75">
      <c r="A8" s="3"/>
      <c r="B8" s="3"/>
      <c r="C8" s="3"/>
      <c r="D8" s="5"/>
      <c r="E8" s="5"/>
      <c r="F8" s="4"/>
      <c r="G8" s="4"/>
      <c r="H8" s="3"/>
    </row>
    <row r="9" spans="1:8" ht="30" customHeight="1">
      <c r="A9" s="32">
        <v>39903</v>
      </c>
      <c r="B9" s="21" t="s">
        <v>116</v>
      </c>
      <c r="C9" s="21" t="s">
        <v>117</v>
      </c>
      <c r="D9" s="7"/>
      <c r="E9" s="7"/>
      <c r="F9" s="8"/>
      <c r="G9" s="8">
        <v>6699000</v>
      </c>
      <c r="H9" s="14" t="s">
        <v>118</v>
      </c>
    </row>
    <row r="10" spans="1:8" ht="30" customHeight="1">
      <c r="A10" s="32"/>
      <c r="B10" s="21" t="s">
        <v>116</v>
      </c>
      <c r="C10" s="21" t="s">
        <v>117</v>
      </c>
      <c r="D10" s="7"/>
      <c r="E10" s="7"/>
      <c r="F10" s="8">
        <v>6699000</v>
      </c>
      <c r="G10" s="8"/>
      <c r="H10" s="14" t="s">
        <v>119</v>
      </c>
    </row>
    <row r="11" spans="1:8" ht="30" customHeight="1">
      <c r="A11" s="32"/>
      <c r="B11" s="21" t="s">
        <v>116</v>
      </c>
      <c r="C11" s="21" t="s">
        <v>117</v>
      </c>
      <c r="D11" s="7"/>
      <c r="E11" s="7"/>
      <c r="F11" s="8"/>
      <c r="G11" s="8">
        <v>7784000</v>
      </c>
      <c r="H11" s="14" t="s">
        <v>120</v>
      </c>
    </row>
    <row r="12" spans="1:8" ht="30" customHeight="1">
      <c r="A12" s="32"/>
      <c r="B12" s="21" t="s">
        <v>116</v>
      </c>
      <c r="C12" s="21" t="s">
        <v>117</v>
      </c>
      <c r="D12" s="7"/>
      <c r="E12" s="7"/>
      <c r="F12" s="8">
        <v>7784000</v>
      </c>
      <c r="G12" s="8"/>
      <c r="H12" s="14" t="s">
        <v>121</v>
      </c>
    </row>
    <row r="13" spans="1:8" ht="30" customHeight="1">
      <c r="A13" s="32"/>
      <c r="B13" s="21" t="s">
        <v>122</v>
      </c>
      <c r="C13" s="21" t="s">
        <v>123</v>
      </c>
      <c r="D13" s="7"/>
      <c r="E13" s="7"/>
      <c r="F13" s="8"/>
      <c r="G13" s="8">
        <v>4364000</v>
      </c>
      <c r="H13" s="14" t="s">
        <v>126</v>
      </c>
    </row>
    <row r="14" spans="1:8" ht="30" customHeight="1">
      <c r="A14" s="32"/>
      <c r="B14" s="21" t="s">
        <v>122</v>
      </c>
      <c r="C14" s="21" t="s">
        <v>124</v>
      </c>
      <c r="D14" s="7"/>
      <c r="E14" s="7"/>
      <c r="F14" s="8"/>
      <c r="G14" s="8">
        <v>4285000</v>
      </c>
      <c r="H14" s="14" t="s">
        <v>125</v>
      </c>
    </row>
    <row r="15" spans="1:8" ht="30">
      <c r="A15" s="6"/>
      <c r="B15" s="21" t="s">
        <v>27</v>
      </c>
      <c r="C15" s="15" t="s">
        <v>127</v>
      </c>
      <c r="D15" s="19"/>
      <c r="E15" s="19"/>
      <c r="F15" s="8">
        <v>8649000</v>
      </c>
      <c r="G15" s="8"/>
      <c r="H15" s="14" t="s">
        <v>128</v>
      </c>
    </row>
    <row r="16" spans="1:8" ht="15.75">
      <c r="A16" s="9"/>
      <c r="B16" s="10" t="s">
        <v>14</v>
      </c>
      <c r="C16" s="10"/>
      <c r="D16" s="10"/>
      <c r="E16" s="10"/>
      <c r="F16" s="11">
        <f>SUM(F9:F15)</f>
        <v>23132000</v>
      </c>
      <c r="G16" s="11">
        <f>SUM(G9:G15)</f>
        <v>23132000</v>
      </c>
      <c r="H16" s="13"/>
    </row>
    <row r="17" spans="1:8" ht="15.75">
      <c r="A17" s="9"/>
      <c r="B17" s="10" t="s">
        <v>22</v>
      </c>
      <c r="C17" s="7"/>
      <c r="D17" s="7"/>
      <c r="E17" s="7"/>
      <c r="F17" s="94">
        <f>F16-G16</f>
        <v>0</v>
      </c>
      <c r="G17" s="94"/>
      <c r="H17" s="13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spans="6:7" ht="15.75">
      <c r="F59" s="1"/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  <row r="95" ht="15.75">
      <c r="G95" s="1"/>
    </row>
  </sheetData>
  <mergeCells count="7">
    <mergeCell ref="A4:H4"/>
    <mergeCell ref="F6:G6"/>
    <mergeCell ref="F17:G17"/>
    <mergeCell ref="A1:B1"/>
    <mergeCell ref="F1:H1"/>
    <mergeCell ref="A2:B2"/>
    <mergeCell ref="A3:H3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9"/>
  </sheetPr>
  <dimension ref="A1:H79"/>
  <sheetViews>
    <sheetView workbookViewId="0" topLeftCell="A1">
      <selection activeCell="C20" sqref="C20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0.75390625" style="0" customWidth="1"/>
    <col min="4" max="4" width="10.00390625" style="0" customWidth="1"/>
    <col min="6" max="6" width="10.875" style="0" bestFit="1" customWidth="1"/>
    <col min="7" max="7" width="10.00390625" style="0" customWidth="1"/>
    <col min="8" max="8" width="27.50390625" style="0" customWidth="1"/>
  </cols>
  <sheetData>
    <row r="1" spans="1:8" ht="15.75">
      <c r="A1" s="97" t="s">
        <v>0</v>
      </c>
      <c r="B1" s="97"/>
      <c r="F1" s="98" t="s">
        <v>19</v>
      </c>
      <c r="G1" s="98"/>
      <c r="H1" s="98"/>
    </row>
    <row r="2" spans="1:2" ht="15.75">
      <c r="A2" s="97" t="s">
        <v>1</v>
      </c>
      <c r="B2" s="97"/>
    </row>
    <row r="3" spans="1:8" ht="15.75">
      <c r="A3" s="95" t="s">
        <v>13</v>
      </c>
      <c r="B3" s="95"/>
      <c r="C3" s="95"/>
      <c r="D3" s="95"/>
      <c r="E3" s="95"/>
      <c r="F3" s="95"/>
      <c r="G3" s="95"/>
      <c r="H3" s="95"/>
    </row>
    <row r="4" spans="1:8" ht="15.75">
      <c r="A4" s="95" t="s">
        <v>3</v>
      </c>
      <c r="B4" s="95"/>
      <c r="C4" s="95"/>
      <c r="D4" s="95"/>
      <c r="E4" s="95"/>
      <c r="F4" s="95"/>
      <c r="G4" s="95"/>
      <c r="H4" s="95"/>
    </row>
    <row r="5" spans="1:8" ht="15.75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5" t="s">
        <v>8</v>
      </c>
      <c r="G6" s="95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31.5" customHeight="1">
      <c r="A8" s="2"/>
      <c r="B8" s="2"/>
      <c r="C8" s="2"/>
      <c r="D8" s="2"/>
      <c r="E8" s="2"/>
      <c r="F8" s="4"/>
      <c r="G8" s="4"/>
      <c r="H8" s="2"/>
    </row>
    <row r="9" spans="1:8" s="2" customFormat="1" ht="15.75">
      <c r="A9" s="32">
        <v>39903</v>
      </c>
      <c r="B9" s="21" t="s">
        <v>31</v>
      </c>
      <c r="C9" s="15" t="s">
        <v>129</v>
      </c>
      <c r="D9" s="10"/>
      <c r="E9" s="10"/>
      <c r="F9" s="8">
        <v>495000</v>
      </c>
      <c r="G9" s="11"/>
      <c r="H9" s="14" t="s">
        <v>130</v>
      </c>
    </row>
    <row r="10" spans="1:8" s="20" customFormat="1" ht="15.75">
      <c r="A10" s="18"/>
      <c r="B10" s="21" t="s">
        <v>28</v>
      </c>
      <c r="C10" s="15" t="s">
        <v>129</v>
      </c>
      <c r="D10" s="19"/>
      <c r="E10" s="19"/>
      <c r="F10" s="8">
        <v>158000</v>
      </c>
      <c r="G10" s="8"/>
      <c r="H10" s="14" t="s">
        <v>130</v>
      </c>
    </row>
    <row r="11" spans="1:8" s="20" customFormat="1" ht="15.75">
      <c r="A11" s="18"/>
      <c r="B11" s="21" t="s">
        <v>24</v>
      </c>
      <c r="C11" s="15" t="s">
        <v>129</v>
      </c>
      <c r="D11" s="19"/>
      <c r="E11" s="19"/>
      <c r="F11" s="8">
        <v>382000</v>
      </c>
      <c r="G11" s="8"/>
      <c r="H11" s="14" t="s">
        <v>130</v>
      </c>
    </row>
    <row r="12" spans="1:8" s="22" customFormat="1" ht="15">
      <c r="A12" s="24"/>
      <c r="B12" s="16" t="s">
        <v>14</v>
      </c>
      <c r="C12" s="16"/>
      <c r="D12" s="16"/>
      <c r="E12" s="16"/>
      <c r="F12" s="11">
        <f>SUM(F9:F11)</f>
        <v>1035000</v>
      </c>
      <c r="G12" s="11">
        <f>SUM(G9:G11)</f>
        <v>0</v>
      </c>
      <c r="H12" s="25"/>
    </row>
    <row r="13" spans="1:8" s="22" customFormat="1" ht="15">
      <c r="A13" s="24"/>
      <c r="B13" s="16" t="s">
        <v>22</v>
      </c>
      <c r="C13" s="16"/>
      <c r="D13" s="16"/>
      <c r="E13" s="16"/>
      <c r="F13" s="94">
        <f>F12-G12</f>
        <v>1035000</v>
      </c>
      <c r="G13" s="94"/>
      <c r="H13" s="25"/>
    </row>
    <row r="14" spans="6:7" s="22" customFormat="1" ht="15">
      <c r="F14" s="23"/>
      <c r="G14" s="23"/>
    </row>
    <row r="15" spans="6:7" s="22" customFormat="1" ht="15">
      <c r="F15" s="23"/>
      <c r="G15" s="23"/>
    </row>
    <row r="16" spans="6:7" s="22" customFormat="1" ht="15">
      <c r="F16" s="23"/>
      <c r="G16" s="23"/>
    </row>
    <row r="17" spans="6:7" s="22" customFormat="1" ht="15">
      <c r="F17" s="23"/>
      <c r="G17" s="23"/>
    </row>
    <row r="18" spans="6:7" s="22" customFormat="1" ht="15">
      <c r="F18" s="23"/>
      <c r="G18" s="23"/>
    </row>
    <row r="19" spans="6:7" s="22" customFormat="1" ht="15">
      <c r="F19" s="23"/>
      <c r="G19" s="23"/>
    </row>
    <row r="20" spans="6:7" s="22" customFormat="1" ht="15">
      <c r="F20" s="23"/>
      <c r="G20" s="23"/>
    </row>
    <row r="21" spans="6:7" s="22" customFormat="1" ht="15">
      <c r="F21" s="23"/>
      <c r="G21" s="23"/>
    </row>
    <row r="22" spans="6:7" s="22" customFormat="1" ht="15">
      <c r="F22" s="23"/>
      <c r="G22" s="23"/>
    </row>
    <row r="23" spans="6:7" s="22" customFormat="1" ht="15">
      <c r="F23" s="23"/>
      <c r="G23" s="23"/>
    </row>
    <row r="24" spans="6:7" s="22" customFormat="1" ht="15">
      <c r="F24" s="23"/>
      <c r="G24" s="23"/>
    </row>
    <row r="25" spans="6:7" s="22" customFormat="1" ht="15">
      <c r="F25" s="23"/>
      <c r="G25" s="23"/>
    </row>
    <row r="26" spans="6:7" s="22" customFormat="1" ht="15">
      <c r="F26" s="23"/>
      <c r="G26" s="23"/>
    </row>
    <row r="27" spans="6:7" s="22" customFormat="1" ht="15"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="22" customFormat="1" ht="15">
      <c r="G44" s="23"/>
    </row>
    <row r="45" s="22" customFormat="1" ht="15">
      <c r="G45" s="23"/>
    </row>
    <row r="46" s="22" customFormat="1" ht="15">
      <c r="G46" s="23"/>
    </row>
    <row r="47" s="22" customFormat="1" ht="15">
      <c r="G47" s="23"/>
    </row>
    <row r="48" s="22" customFormat="1" ht="15">
      <c r="G48" s="23"/>
    </row>
    <row r="49" s="22" customFormat="1" ht="15">
      <c r="G49" s="23"/>
    </row>
    <row r="50" s="22" customFormat="1" ht="15">
      <c r="G50" s="23"/>
    </row>
    <row r="51" s="22" customFormat="1" ht="15">
      <c r="G51" s="23"/>
    </row>
    <row r="52" s="22" customFormat="1" ht="15">
      <c r="G52" s="23"/>
    </row>
    <row r="53" s="22" customFormat="1" ht="15">
      <c r="G53" s="23"/>
    </row>
    <row r="54" s="22" customFormat="1" ht="15"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/>
    <row r="81" s="22" customFormat="1" ht="15"/>
    <row r="82" s="22" customFormat="1" ht="15"/>
    <row r="83" s="22" customFormat="1" ht="15"/>
    <row r="84" s="22" customFormat="1" ht="15"/>
    <row r="85" s="22" customFormat="1" ht="15"/>
    <row r="86" s="22" customFormat="1" ht="15"/>
    <row r="87" s="22" customFormat="1" ht="15"/>
    <row r="88" s="22" customFormat="1" ht="15"/>
    <row r="89" s="22" customFormat="1" ht="15"/>
    <row r="90" s="22" customFormat="1" ht="15"/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</sheetData>
  <mergeCells count="7">
    <mergeCell ref="A4:H4"/>
    <mergeCell ref="F6:G6"/>
    <mergeCell ref="F13:G13"/>
    <mergeCell ref="A1:B1"/>
    <mergeCell ref="F1:H1"/>
    <mergeCell ref="A2:B2"/>
    <mergeCell ref="A3:H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2">
    <tabColor indexed="19"/>
  </sheetPr>
  <dimension ref="A1:H125"/>
  <sheetViews>
    <sheetView workbookViewId="0" topLeftCell="A31">
      <selection activeCell="F53" sqref="F53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1.00390625" style="0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97" t="s">
        <v>0</v>
      </c>
      <c r="B1" s="97"/>
      <c r="F1" s="98" t="s">
        <v>21</v>
      </c>
      <c r="G1" s="98"/>
      <c r="H1" s="98"/>
    </row>
    <row r="2" spans="1:2" ht="15.75">
      <c r="A2" s="97" t="s">
        <v>1</v>
      </c>
      <c r="B2" s="97"/>
    </row>
    <row r="3" spans="1:8" ht="15.75">
      <c r="A3" s="95" t="s">
        <v>13</v>
      </c>
      <c r="B3" s="95"/>
      <c r="C3" s="95"/>
      <c r="D3" s="95"/>
      <c r="E3" s="95"/>
      <c r="F3" s="95"/>
      <c r="G3" s="95"/>
      <c r="H3" s="95"/>
    </row>
    <row r="4" spans="1:8" ht="15.75">
      <c r="A4" s="95" t="s">
        <v>18</v>
      </c>
      <c r="B4" s="95"/>
      <c r="C4" s="95"/>
      <c r="D4" s="95"/>
      <c r="E4" s="95"/>
      <c r="F4" s="95"/>
      <c r="G4" s="95"/>
      <c r="H4" s="95"/>
    </row>
    <row r="5" ht="9.75" customHeight="1"/>
    <row r="6" spans="1:8" ht="15.75">
      <c r="A6" s="3" t="s">
        <v>12</v>
      </c>
      <c r="B6" s="3" t="s">
        <v>4</v>
      </c>
      <c r="C6" s="3" t="s">
        <v>5</v>
      </c>
      <c r="D6" s="31" t="s">
        <v>6</v>
      </c>
      <c r="E6" s="5" t="s">
        <v>7</v>
      </c>
      <c r="F6" s="95" t="s">
        <v>8</v>
      </c>
      <c r="G6" s="95"/>
      <c r="H6" s="3" t="s">
        <v>11</v>
      </c>
    </row>
    <row r="7" spans="1:8" ht="15" customHeight="1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s="20" customFormat="1" ht="15.75">
      <c r="A8" s="32">
        <v>39903</v>
      </c>
      <c r="B8" s="21" t="s">
        <v>29</v>
      </c>
      <c r="C8" s="21" t="s">
        <v>148</v>
      </c>
      <c r="D8" s="19"/>
      <c r="E8" s="19"/>
      <c r="F8" s="8">
        <v>10000000</v>
      </c>
      <c r="G8" s="8"/>
      <c r="H8" s="14" t="s">
        <v>131</v>
      </c>
    </row>
    <row r="9" spans="1:8" s="20" customFormat="1" ht="30">
      <c r="A9" s="18"/>
      <c r="B9" s="21" t="s">
        <v>29</v>
      </c>
      <c r="C9" s="21" t="s">
        <v>148</v>
      </c>
      <c r="D9" s="19"/>
      <c r="E9" s="19"/>
      <c r="F9" s="8">
        <v>2000000</v>
      </c>
      <c r="G9" s="8"/>
      <c r="H9" s="14" t="s">
        <v>132</v>
      </c>
    </row>
    <row r="10" spans="1:8" s="20" customFormat="1" ht="30">
      <c r="A10" s="18"/>
      <c r="B10" s="21" t="s">
        <v>29</v>
      </c>
      <c r="C10" s="21" t="s">
        <v>148</v>
      </c>
      <c r="D10" s="19"/>
      <c r="E10" s="19"/>
      <c r="F10" s="8"/>
      <c r="G10" s="8">
        <v>10000000</v>
      </c>
      <c r="H10" s="14" t="s">
        <v>133</v>
      </c>
    </row>
    <row r="11" spans="1:8" s="20" customFormat="1" ht="45">
      <c r="A11" s="18"/>
      <c r="B11" s="21" t="s">
        <v>29</v>
      </c>
      <c r="C11" s="21" t="s">
        <v>148</v>
      </c>
      <c r="D11" s="19"/>
      <c r="E11" s="19"/>
      <c r="F11" s="8"/>
      <c r="G11" s="8">
        <v>2000000</v>
      </c>
      <c r="H11" s="14" t="s">
        <v>134</v>
      </c>
    </row>
    <row r="12" spans="1:8" s="20" customFormat="1" ht="15.75">
      <c r="A12" s="18"/>
      <c r="B12" s="17" t="s">
        <v>30</v>
      </c>
      <c r="C12" s="15"/>
      <c r="D12" s="19"/>
      <c r="E12" s="19"/>
      <c r="F12" s="11">
        <f>SUM(F8:F11)</f>
        <v>12000000</v>
      </c>
      <c r="G12" s="11">
        <f>SUM(G8:G11)</f>
        <v>12000000</v>
      </c>
      <c r="H12" s="14"/>
    </row>
    <row r="13" spans="1:8" s="20" customFormat="1" ht="30">
      <c r="A13" s="18"/>
      <c r="B13" s="21" t="s">
        <v>135</v>
      </c>
      <c r="C13" s="15" t="s">
        <v>137</v>
      </c>
      <c r="D13" s="19"/>
      <c r="E13" s="19"/>
      <c r="F13" s="8"/>
      <c r="G13" s="8">
        <v>64000000</v>
      </c>
      <c r="H13" s="14" t="s">
        <v>136</v>
      </c>
    </row>
    <row r="14" spans="1:8" s="20" customFormat="1" ht="30">
      <c r="A14" s="18"/>
      <c r="B14" s="21" t="s">
        <v>135</v>
      </c>
      <c r="C14" s="15" t="s">
        <v>137</v>
      </c>
      <c r="D14" s="19"/>
      <c r="E14" s="19"/>
      <c r="F14" s="8">
        <v>32000000</v>
      </c>
      <c r="G14" s="8"/>
      <c r="H14" s="14" t="s">
        <v>138</v>
      </c>
    </row>
    <row r="15" spans="1:8" s="20" customFormat="1" ht="30">
      <c r="A15" s="18"/>
      <c r="B15" s="21" t="s">
        <v>135</v>
      </c>
      <c r="C15" s="15" t="s">
        <v>137</v>
      </c>
      <c r="D15" s="19"/>
      <c r="E15" s="19"/>
      <c r="F15" s="8">
        <v>32000000</v>
      </c>
      <c r="G15" s="8"/>
      <c r="H15" s="14" t="s">
        <v>139</v>
      </c>
    </row>
    <row r="16" spans="1:8" s="20" customFormat="1" ht="29.25">
      <c r="A16" s="18"/>
      <c r="B16" s="17" t="s">
        <v>140</v>
      </c>
      <c r="C16" s="15"/>
      <c r="D16" s="19"/>
      <c r="E16" s="19"/>
      <c r="F16" s="11">
        <f>SUM(F13:F15)</f>
        <v>64000000</v>
      </c>
      <c r="G16" s="11">
        <f>SUM(G13:G15)</f>
        <v>64000000</v>
      </c>
      <c r="H16" s="14"/>
    </row>
    <row r="17" spans="1:8" s="20" customFormat="1" ht="29.25">
      <c r="A17" s="18"/>
      <c r="B17" s="17" t="s">
        <v>135</v>
      </c>
      <c r="C17" s="15" t="s">
        <v>137</v>
      </c>
      <c r="D17" s="19"/>
      <c r="E17" s="19"/>
      <c r="F17" s="8"/>
      <c r="G17" s="11">
        <v>1500000</v>
      </c>
      <c r="H17" s="14" t="s">
        <v>141</v>
      </c>
    </row>
    <row r="18" spans="1:8" s="20" customFormat="1" ht="30">
      <c r="A18" s="18"/>
      <c r="B18" s="17" t="s">
        <v>142</v>
      </c>
      <c r="C18" s="15" t="s">
        <v>137</v>
      </c>
      <c r="D18" s="19"/>
      <c r="E18" s="19"/>
      <c r="F18" s="11">
        <v>1500000</v>
      </c>
      <c r="G18" s="11"/>
      <c r="H18" s="14" t="s">
        <v>144</v>
      </c>
    </row>
    <row r="19" spans="1:8" s="20" customFormat="1" ht="15.75">
      <c r="A19" s="18"/>
      <c r="B19" s="17" t="s">
        <v>29</v>
      </c>
      <c r="C19" s="21" t="s">
        <v>148</v>
      </c>
      <c r="D19" s="19"/>
      <c r="E19" s="19"/>
      <c r="F19" s="11"/>
      <c r="G19" s="11">
        <v>1000000</v>
      </c>
      <c r="H19" s="14" t="s">
        <v>145</v>
      </c>
    </row>
    <row r="20" spans="1:8" s="20" customFormat="1" ht="15.75">
      <c r="A20" s="18"/>
      <c r="B20" s="17" t="s">
        <v>29</v>
      </c>
      <c r="C20" s="21" t="s">
        <v>148</v>
      </c>
      <c r="D20" s="19"/>
      <c r="E20" s="19"/>
      <c r="F20" s="11">
        <v>1000000</v>
      </c>
      <c r="G20" s="11"/>
      <c r="H20" s="14" t="s">
        <v>146</v>
      </c>
    </row>
    <row r="21" spans="1:8" s="20" customFormat="1" ht="30">
      <c r="A21" s="18"/>
      <c r="B21" s="17" t="s">
        <v>142</v>
      </c>
      <c r="C21" s="21" t="s">
        <v>117</v>
      </c>
      <c r="D21" s="19"/>
      <c r="E21" s="19"/>
      <c r="F21" s="8"/>
      <c r="G21" s="11">
        <v>2250000</v>
      </c>
      <c r="H21" s="14" t="s">
        <v>143</v>
      </c>
    </row>
    <row r="22" spans="1:8" s="20" customFormat="1" ht="30">
      <c r="A22" s="18"/>
      <c r="B22" s="17" t="s">
        <v>142</v>
      </c>
      <c r="C22" s="21" t="s">
        <v>117</v>
      </c>
      <c r="D22" s="19"/>
      <c r="E22" s="19"/>
      <c r="F22" s="11">
        <v>2250000</v>
      </c>
      <c r="G22" s="8"/>
      <c r="H22" s="14" t="s">
        <v>147</v>
      </c>
    </row>
    <row r="23" spans="1:8" s="20" customFormat="1" ht="30">
      <c r="A23" s="18"/>
      <c r="B23" s="21" t="s">
        <v>29</v>
      </c>
      <c r="C23" s="21" t="s">
        <v>148</v>
      </c>
      <c r="D23" s="19"/>
      <c r="E23" s="19"/>
      <c r="F23" s="8"/>
      <c r="G23" s="8">
        <v>1199000</v>
      </c>
      <c r="H23" s="14" t="s">
        <v>149</v>
      </c>
    </row>
    <row r="24" spans="1:8" s="20" customFormat="1" ht="30">
      <c r="A24" s="18"/>
      <c r="B24" s="21" t="s">
        <v>29</v>
      </c>
      <c r="C24" s="21" t="s">
        <v>148</v>
      </c>
      <c r="D24" s="19"/>
      <c r="E24" s="19"/>
      <c r="F24" s="8"/>
      <c r="G24" s="8">
        <v>240000</v>
      </c>
      <c r="H24" s="14" t="s">
        <v>150</v>
      </c>
    </row>
    <row r="25" spans="1:8" s="20" customFormat="1" ht="30">
      <c r="A25" s="18"/>
      <c r="B25" s="21" t="s">
        <v>29</v>
      </c>
      <c r="C25" s="21" t="s">
        <v>148</v>
      </c>
      <c r="D25" s="19"/>
      <c r="E25" s="19"/>
      <c r="F25" s="8">
        <v>1199000</v>
      </c>
      <c r="G25" s="8"/>
      <c r="H25" s="14" t="s">
        <v>151</v>
      </c>
    </row>
    <row r="26" spans="1:8" s="20" customFormat="1" ht="30">
      <c r="A26" s="18"/>
      <c r="B26" s="21" t="s">
        <v>29</v>
      </c>
      <c r="C26" s="21" t="s">
        <v>148</v>
      </c>
      <c r="D26" s="19"/>
      <c r="E26" s="19"/>
      <c r="F26" s="8">
        <v>240000</v>
      </c>
      <c r="G26" s="8"/>
      <c r="H26" s="14" t="s">
        <v>151</v>
      </c>
    </row>
    <row r="27" spans="1:8" s="20" customFormat="1" ht="15.75">
      <c r="A27" s="18"/>
      <c r="B27" s="17"/>
      <c r="C27" s="21"/>
      <c r="D27" s="19"/>
      <c r="E27" s="19"/>
      <c r="F27" s="11">
        <f>SUM(F23:F26)</f>
        <v>1439000</v>
      </c>
      <c r="G27" s="11">
        <f>SUM(G23:G26)</f>
        <v>1439000</v>
      </c>
      <c r="H27" s="14"/>
    </row>
    <row r="28" spans="1:8" s="20" customFormat="1" ht="30">
      <c r="A28" s="18"/>
      <c r="B28" s="17" t="s">
        <v>25</v>
      </c>
      <c r="C28" s="21" t="s">
        <v>152</v>
      </c>
      <c r="D28" s="19"/>
      <c r="E28" s="19"/>
      <c r="F28" s="8"/>
      <c r="G28" s="11">
        <v>1162000</v>
      </c>
      <c r="H28" s="14" t="s">
        <v>153</v>
      </c>
    </row>
    <row r="29" spans="1:8" s="20" customFormat="1" ht="30">
      <c r="A29" s="18"/>
      <c r="B29" s="17" t="s">
        <v>154</v>
      </c>
      <c r="C29" s="21" t="s">
        <v>152</v>
      </c>
      <c r="D29" s="19"/>
      <c r="E29" s="19"/>
      <c r="F29" s="11">
        <v>1000000</v>
      </c>
      <c r="G29" s="8"/>
      <c r="H29" s="14" t="s">
        <v>155</v>
      </c>
    </row>
    <row r="30" spans="1:8" s="20" customFormat="1" ht="15.75">
      <c r="A30" s="18"/>
      <c r="B30" s="17" t="s">
        <v>26</v>
      </c>
      <c r="C30" s="21" t="s">
        <v>152</v>
      </c>
      <c r="D30" s="19"/>
      <c r="E30" s="19"/>
      <c r="F30" s="11">
        <v>162000</v>
      </c>
      <c r="G30" s="8"/>
      <c r="H30" s="14" t="s">
        <v>114</v>
      </c>
    </row>
    <row r="31" spans="1:8" s="20" customFormat="1" ht="15.75">
      <c r="A31" s="18"/>
      <c r="B31" s="21" t="s">
        <v>154</v>
      </c>
      <c r="C31" s="15"/>
      <c r="D31" s="19"/>
      <c r="E31" s="19"/>
      <c r="F31" s="8"/>
      <c r="G31" s="8">
        <v>3000000</v>
      </c>
      <c r="H31" s="14" t="s">
        <v>154</v>
      </c>
    </row>
    <row r="32" spans="1:8" s="20" customFormat="1" ht="30">
      <c r="A32" s="18"/>
      <c r="B32" s="21" t="s">
        <v>154</v>
      </c>
      <c r="C32" s="15" t="s">
        <v>156</v>
      </c>
      <c r="D32" s="19"/>
      <c r="E32" s="19"/>
      <c r="F32" s="8">
        <v>800000</v>
      </c>
      <c r="G32" s="8"/>
      <c r="H32" s="14" t="s">
        <v>157</v>
      </c>
    </row>
    <row r="33" spans="1:8" s="20" customFormat="1" ht="30">
      <c r="A33" s="18"/>
      <c r="B33" s="21" t="s">
        <v>154</v>
      </c>
      <c r="C33" s="15" t="s">
        <v>158</v>
      </c>
      <c r="D33" s="19"/>
      <c r="E33" s="19"/>
      <c r="F33" s="8">
        <v>2200000</v>
      </c>
      <c r="G33" s="8"/>
      <c r="H33" s="14" t="s">
        <v>159</v>
      </c>
    </row>
    <row r="34" spans="1:8" s="20" customFormat="1" ht="29.25">
      <c r="A34" s="18"/>
      <c r="B34" s="17" t="s">
        <v>160</v>
      </c>
      <c r="C34" s="15"/>
      <c r="D34" s="19"/>
      <c r="E34" s="19"/>
      <c r="F34" s="11">
        <f>SUM(F31:F33)</f>
        <v>3000000</v>
      </c>
      <c r="G34" s="11">
        <f>SUM(G31:G33)</f>
        <v>3000000</v>
      </c>
      <c r="H34" s="14"/>
    </row>
    <row r="35" spans="1:8" s="20" customFormat="1" ht="30">
      <c r="A35" s="18"/>
      <c r="B35" s="21" t="s">
        <v>38</v>
      </c>
      <c r="C35" s="15" t="s">
        <v>161</v>
      </c>
      <c r="D35" s="19"/>
      <c r="E35" s="19"/>
      <c r="F35" s="8"/>
      <c r="G35" s="8">
        <v>440000</v>
      </c>
      <c r="H35" s="14" t="s">
        <v>162</v>
      </c>
    </row>
    <row r="36" spans="1:8" s="20" customFormat="1" ht="30">
      <c r="A36" s="18"/>
      <c r="B36" s="21" t="s">
        <v>38</v>
      </c>
      <c r="C36" s="15" t="s">
        <v>161</v>
      </c>
      <c r="D36" s="19"/>
      <c r="E36" s="19"/>
      <c r="F36" s="8">
        <v>440000</v>
      </c>
      <c r="G36" s="8"/>
      <c r="H36" s="14" t="s">
        <v>163</v>
      </c>
    </row>
    <row r="37" spans="1:8" s="20" customFormat="1" ht="30" customHeight="1">
      <c r="A37" s="18"/>
      <c r="B37" s="17" t="s">
        <v>38</v>
      </c>
      <c r="C37" s="15"/>
      <c r="D37" s="19"/>
      <c r="E37" s="19"/>
      <c r="F37" s="11">
        <f>SUM(F35:F36)</f>
        <v>440000</v>
      </c>
      <c r="G37" s="11">
        <f>SUM(G35:G36)</f>
        <v>440000</v>
      </c>
      <c r="H37" s="14"/>
    </row>
    <row r="38" spans="1:8" s="20" customFormat="1" ht="30" customHeight="1">
      <c r="A38" s="18"/>
      <c r="B38" s="17" t="s">
        <v>26</v>
      </c>
      <c r="C38" s="15" t="s">
        <v>129</v>
      </c>
      <c r="D38" s="19"/>
      <c r="E38" s="19"/>
      <c r="F38" s="11"/>
      <c r="G38" s="11">
        <v>312000</v>
      </c>
      <c r="H38" s="14" t="s">
        <v>114</v>
      </c>
    </row>
    <row r="39" spans="1:8" s="20" customFormat="1" ht="30" customHeight="1">
      <c r="A39" s="18"/>
      <c r="B39" s="17" t="s">
        <v>31</v>
      </c>
      <c r="C39" s="15" t="s">
        <v>129</v>
      </c>
      <c r="D39" s="19"/>
      <c r="E39" s="19"/>
      <c r="F39" s="11">
        <v>79000</v>
      </c>
      <c r="G39" s="11"/>
      <c r="H39" s="14" t="s">
        <v>130</v>
      </c>
    </row>
    <row r="40" spans="1:8" s="20" customFormat="1" ht="30">
      <c r="A40" s="18"/>
      <c r="B40" s="17" t="s">
        <v>28</v>
      </c>
      <c r="C40" s="15" t="s">
        <v>129</v>
      </c>
      <c r="D40" s="19"/>
      <c r="E40" s="19"/>
      <c r="F40" s="11">
        <v>17000</v>
      </c>
      <c r="G40" s="11"/>
      <c r="H40" s="14" t="s">
        <v>164</v>
      </c>
    </row>
    <row r="41" spans="1:8" s="20" customFormat="1" ht="15.75">
      <c r="A41" s="18"/>
      <c r="B41" s="17" t="s">
        <v>24</v>
      </c>
      <c r="C41" s="15" t="s">
        <v>129</v>
      </c>
      <c r="D41" s="19"/>
      <c r="E41" s="19"/>
      <c r="F41" s="11">
        <v>216000</v>
      </c>
      <c r="G41" s="11"/>
      <c r="H41" s="14" t="s">
        <v>130</v>
      </c>
    </row>
    <row r="42" spans="1:8" s="20" customFormat="1" ht="30">
      <c r="A42" s="18"/>
      <c r="B42" s="21" t="s">
        <v>29</v>
      </c>
      <c r="C42" s="21" t="s">
        <v>148</v>
      </c>
      <c r="D42" s="19"/>
      <c r="E42" s="19"/>
      <c r="F42" s="11"/>
      <c r="G42" s="8">
        <v>1000000</v>
      </c>
      <c r="H42" s="14" t="s">
        <v>165</v>
      </c>
    </row>
    <row r="43" spans="1:8" s="20" customFormat="1" ht="30">
      <c r="A43" s="18"/>
      <c r="B43" s="21" t="s">
        <v>29</v>
      </c>
      <c r="C43" s="21" t="s">
        <v>148</v>
      </c>
      <c r="D43" s="19"/>
      <c r="E43" s="19"/>
      <c r="F43" s="11"/>
      <c r="G43" s="8">
        <v>200000</v>
      </c>
      <c r="H43" s="14" t="s">
        <v>166</v>
      </c>
    </row>
    <row r="44" spans="1:8" s="20" customFormat="1" ht="15.75">
      <c r="A44" s="18"/>
      <c r="B44" s="21" t="s">
        <v>29</v>
      </c>
      <c r="C44" s="21" t="s">
        <v>148</v>
      </c>
      <c r="D44" s="19"/>
      <c r="E44" s="19"/>
      <c r="F44" s="8">
        <v>1000000</v>
      </c>
      <c r="G44" s="8"/>
      <c r="H44" s="14" t="s">
        <v>120</v>
      </c>
    </row>
    <row r="45" spans="1:8" s="20" customFormat="1" ht="30">
      <c r="A45" s="18"/>
      <c r="B45" s="21" t="s">
        <v>29</v>
      </c>
      <c r="C45" s="21" t="s">
        <v>148</v>
      </c>
      <c r="D45" s="19"/>
      <c r="E45" s="19"/>
      <c r="F45" s="8">
        <v>200000</v>
      </c>
      <c r="G45" s="8"/>
      <c r="H45" s="14" t="s">
        <v>167</v>
      </c>
    </row>
    <row r="46" spans="1:8" s="20" customFormat="1" ht="15.75">
      <c r="A46" s="18"/>
      <c r="B46" s="21" t="s">
        <v>29</v>
      </c>
      <c r="C46" s="21" t="s">
        <v>148</v>
      </c>
      <c r="D46" s="19"/>
      <c r="E46" s="19"/>
      <c r="F46" s="8"/>
      <c r="G46" s="8">
        <v>200000</v>
      </c>
      <c r="H46" s="14" t="s">
        <v>168</v>
      </c>
    </row>
    <row r="47" spans="1:8" s="20" customFormat="1" ht="15.75">
      <c r="A47" s="18"/>
      <c r="B47" s="21" t="s">
        <v>29</v>
      </c>
      <c r="C47" s="21" t="s">
        <v>148</v>
      </c>
      <c r="D47" s="19"/>
      <c r="E47" s="19"/>
      <c r="F47" s="8"/>
      <c r="G47" s="8">
        <v>40000</v>
      </c>
      <c r="H47" s="14" t="s">
        <v>169</v>
      </c>
    </row>
    <row r="48" spans="1:8" s="20" customFormat="1" ht="15.75">
      <c r="A48" s="18"/>
      <c r="B48" s="21" t="s">
        <v>29</v>
      </c>
      <c r="C48" s="21" t="s">
        <v>148</v>
      </c>
      <c r="D48" s="19"/>
      <c r="E48" s="19"/>
      <c r="F48" s="8">
        <v>200000</v>
      </c>
      <c r="G48" s="8"/>
      <c r="H48" s="14" t="s">
        <v>120</v>
      </c>
    </row>
    <row r="49" spans="1:8" s="20" customFormat="1" ht="30">
      <c r="A49" s="18"/>
      <c r="B49" s="21" t="s">
        <v>29</v>
      </c>
      <c r="C49" s="21" t="s">
        <v>148</v>
      </c>
      <c r="D49" s="19"/>
      <c r="E49" s="19"/>
      <c r="F49" s="8">
        <v>40000</v>
      </c>
      <c r="G49" s="8"/>
      <c r="H49" s="14" t="s">
        <v>167</v>
      </c>
    </row>
    <row r="50" spans="1:8" s="20" customFormat="1" ht="30">
      <c r="A50" s="18"/>
      <c r="B50" s="21" t="s">
        <v>29</v>
      </c>
      <c r="C50" s="21" t="s">
        <v>148</v>
      </c>
      <c r="D50" s="19"/>
      <c r="E50" s="19"/>
      <c r="F50" s="8"/>
      <c r="G50" s="8">
        <v>900000</v>
      </c>
      <c r="H50" s="14" t="s">
        <v>170</v>
      </c>
    </row>
    <row r="51" spans="1:8" s="20" customFormat="1" ht="30">
      <c r="A51" s="18"/>
      <c r="B51" s="21" t="s">
        <v>29</v>
      </c>
      <c r="C51" s="21" t="s">
        <v>148</v>
      </c>
      <c r="D51" s="19"/>
      <c r="E51" s="19"/>
      <c r="F51" s="8"/>
      <c r="G51" s="8">
        <v>180000</v>
      </c>
      <c r="H51" s="14" t="s">
        <v>171</v>
      </c>
    </row>
    <row r="52" spans="1:8" s="20" customFormat="1" ht="15.75">
      <c r="A52" s="18"/>
      <c r="B52" s="21" t="s">
        <v>29</v>
      </c>
      <c r="C52" s="21" t="s">
        <v>148</v>
      </c>
      <c r="D52" s="19"/>
      <c r="E52" s="19"/>
      <c r="F52" s="8">
        <v>500000</v>
      </c>
      <c r="G52" s="8"/>
      <c r="H52" s="14" t="s">
        <v>120</v>
      </c>
    </row>
    <row r="53" spans="1:8" s="20" customFormat="1" ht="30">
      <c r="A53" s="18"/>
      <c r="B53" s="21" t="s">
        <v>29</v>
      </c>
      <c r="C53" s="21" t="s">
        <v>148</v>
      </c>
      <c r="D53" s="19"/>
      <c r="E53" s="19"/>
      <c r="F53" s="8">
        <v>100000</v>
      </c>
      <c r="G53" s="8"/>
      <c r="H53" s="14" t="s">
        <v>167</v>
      </c>
    </row>
    <row r="54" spans="1:8" s="20" customFormat="1" ht="30">
      <c r="A54" s="18"/>
      <c r="B54" s="21" t="s">
        <v>29</v>
      </c>
      <c r="C54" s="21" t="s">
        <v>148</v>
      </c>
      <c r="D54" s="19"/>
      <c r="E54" s="19"/>
      <c r="F54" s="8">
        <v>400000</v>
      </c>
      <c r="G54" s="8"/>
      <c r="H54" s="14" t="s">
        <v>172</v>
      </c>
    </row>
    <row r="55" spans="1:8" s="20" customFormat="1" ht="30">
      <c r="A55" s="18"/>
      <c r="B55" s="21" t="s">
        <v>29</v>
      </c>
      <c r="C55" s="21" t="s">
        <v>148</v>
      </c>
      <c r="D55" s="19"/>
      <c r="E55" s="19"/>
      <c r="F55" s="8">
        <v>80000</v>
      </c>
      <c r="G55" s="8"/>
      <c r="H55" s="14" t="s">
        <v>173</v>
      </c>
    </row>
    <row r="56" spans="1:8" s="20" customFormat="1" ht="15.75">
      <c r="A56" s="18"/>
      <c r="B56" s="17" t="s">
        <v>30</v>
      </c>
      <c r="C56" s="21"/>
      <c r="D56" s="19"/>
      <c r="E56" s="19"/>
      <c r="F56" s="11">
        <f>SUM(F42:F55)</f>
        <v>2520000</v>
      </c>
      <c r="G56" s="11">
        <f>SUM(G42:G55)</f>
        <v>2520000</v>
      </c>
      <c r="H56" s="14"/>
    </row>
    <row r="57" spans="1:8" s="20" customFormat="1" ht="15.75">
      <c r="A57" s="18"/>
      <c r="B57" s="17" t="s">
        <v>14</v>
      </c>
      <c r="C57" s="15"/>
      <c r="D57" s="19"/>
      <c r="E57" s="19"/>
      <c r="F57" s="11">
        <f>F12+F16+F17+F18+F19+F20+F21+F22+F27+F28+F29+F30+F34+F37+F38+F39+F40+F41+F56</f>
        <v>89623000</v>
      </c>
      <c r="G57" s="11">
        <f>G12+G16+G17+G18+G19+G20+G21+G22+G27+G28+G29+G30+G34+G37+G38+G39+G40+G41+G56</f>
        <v>89623000</v>
      </c>
      <c r="H57" s="14"/>
    </row>
    <row r="58" spans="1:8" s="22" customFormat="1" ht="15">
      <c r="A58" s="24"/>
      <c r="B58" s="16" t="s">
        <v>20</v>
      </c>
      <c r="C58" s="16"/>
      <c r="D58" s="16"/>
      <c r="E58" s="16"/>
      <c r="F58" s="94">
        <f>F57-G57</f>
        <v>0</v>
      </c>
      <c r="G58" s="94"/>
      <c r="H58" s="25"/>
    </row>
    <row r="59" spans="6:7" s="22" customFormat="1" ht="15">
      <c r="F59" s="23"/>
      <c r="G59" s="23"/>
    </row>
    <row r="60" spans="6:7" s="22" customFormat="1" ht="15">
      <c r="F60" s="23"/>
      <c r="G60" s="23"/>
    </row>
    <row r="61" spans="6:7" s="22" customFormat="1" ht="15">
      <c r="F61" s="23"/>
      <c r="G61" s="23"/>
    </row>
    <row r="62" spans="5:7" s="22" customFormat="1" ht="15">
      <c r="E62" s="23"/>
      <c r="F62" s="23"/>
      <c r="G62" s="23"/>
    </row>
    <row r="63" spans="6:7" s="22" customFormat="1" ht="15">
      <c r="F63" s="23"/>
      <c r="G63" s="23"/>
    </row>
    <row r="64" spans="6:7" s="22" customFormat="1" ht="15">
      <c r="F64" s="23"/>
      <c r="G64" s="23"/>
    </row>
    <row r="65" spans="6:7" s="22" customFormat="1" ht="15">
      <c r="F65" s="23"/>
      <c r="G65" s="23"/>
    </row>
    <row r="66" spans="6:7" s="22" customFormat="1" ht="15">
      <c r="F66" s="23"/>
      <c r="G66" s="23"/>
    </row>
    <row r="67" spans="6:7" s="22" customFormat="1" ht="15">
      <c r="F67" s="23"/>
      <c r="G67" s="23"/>
    </row>
    <row r="68" spans="6:7" s="22" customFormat="1" ht="15">
      <c r="F68" s="23"/>
      <c r="G68" s="23"/>
    </row>
    <row r="69" spans="6:7" s="22" customFormat="1" ht="15">
      <c r="F69" s="23"/>
      <c r="G69" s="23"/>
    </row>
    <row r="70" spans="6:7" s="22" customFormat="1" ht="15">
      <c r="F70" s="23"/>
      <c r="G70" s="23"/>
    </row>
    <row r="71" spans="6:7" s="22" customFormat="1" ht="15">
      <c r="F71" s="23"/>
      <c r="G71" s="23"/>
    </row>
    <row r="72" spans="6:7" s="22" customFormat="1" ht="15">
      <c r="F72" s="23"/>
      <c r="G72" s="23"/>
    </row>
    <row r="73" spans="6:7" s="22" customFormat="1" ht="15">
      <c r="F73" s="23"/>
      <c r="G73" s="23"/>
    </row>
    <row r="74" spans="6:7" s="22" customFormat="1" ht="15">
      <c r="F74" s="23"/>
      <c r="G74" s="23"/>
    </row>
    <row r="75" spans="6:7" s="22" customFormat="1" ht="15">
      <c r="F75" s="23"/>
      <c r="G75" s="23"/>
    </row>
    <row r="76" spans="6:7" s="22" customFormat="1" ht="15">
      <c r="F76" s="23"/>
      <c r="G76" s="23"/>
    </row>
    <row r="77" spans="6:7" s="22" customFormat="1" ht="15">
      <c r="F77" s="23"/>
      <c r="G77" s="23"/>
    </row>
    <row r="78" spans="6:7" s="22" customFormat="1" ht="15">
      <c r="F78" s="23"/>
      <c r="G78" s="23"/>
    </row>
    <row r="79" spans="6:7" s="22" customFormat="1" ht="15">
      <c r="F79" s="23"/>
      <c r="G79" s="23"/>
    </row>
    <row r="80" spans="6:7" s="22" customFormat="1" ht="15">
      <c r="F80" s="23"/>
      <c r="G80" s="23"/>
    </row>
    <row r="81" spans="6:7" s="22" customFormat="1" ht="15">
      <c r="F81" s="23"/>
      <c r="G81" s="23"/>
    </row>
    <row r="82" spans="6:7" s="22" customFormat="1" ht="15">
      <c r="F82" s="23"/>
      <c r="G82" s="23"/>
    </row>
    <row r="83" spans="6:7" s="22" customFormat="1" ht="15">
      <c r="F83" s="23"/>
      <c r="G83" s="23"/>
    </row>
    <row r="84" spans="6:7" s="22" customFormat="1" ht="15">
      <c r="F84" s="23"/>
      <c r="G84" s="23"/>
    </row>
    <row r="85" spans="6:7" s="22" customFormat="1" ht="15">
      <c r="F85" s="23"/>
      <c r="G85" s="23"/>
    </row>
    <row r="86" spans="6:7" s="22" customFormat="1" ht="15">
      <c r="F86" s="23"/>
      <c r="G86" s="23"/>
    </row>
    <row r="87" spans="6:7" s="22" customFormat="1" ht="15">
      <c r="F87" s="23"/>
      <c r="G87" s="23"/>
    </row>
    <row r="88" spans="6:7" s="22" customFormat="1" ht="15">
      <c r="F88" s="23"/>
      <c r="G88" s="23"/>
    </row>
    <row r="89" spans="6:7" s="22" customFormat="1" ht="15">
      <c r="F89" s="23"/>
      <c r="G89" s="23"/>
    </row>
    <row r="90" s="22" customFormat="1" ht="15">
      <c r="G90" s="23"/>
    </row>
    <row r="91" s="22" customFormat="1" ht="15">
      <c r="G91" s="23"/>
    </row>
    <row r="92" s="22" customFormat="1" ht="15">
      <c r="G92" s="23"/>
    </row>
    <row r="93" s="22" customFormat="1" ht="15">
      <c r="G93" s="23"/>
    </row>
    <row r="94" s="22" customFormat="1" ht="15">
      <c r="G94" s="23"/>
    </row>
    <row r="95" s="22" customFormat="1" ht="15">
      <c r="G95" s="23"/>
    </row>
    <row r="96" s="22" customFormat="1" ht="15">
      <c r="G96" s="23"/>
    </row>
    <row r="97" s="22" customFormat="1" ht="15">
      <c r="G97" s="23"/>
    </row>
    <row r="98" s="22" customFormat="1" ht="15">
      <c r="G98" s="23"/>
    </row>
    <row r="99" s="22" customFormat="1" ht="15">
      <c r="G99" s="23"/>
    </row>
    <row r="100" s="22" customFormat="1" ht="15">
      <c r="G100" s="23"/>
    </row>
    <row r="101" s="22" customFormat="1" ht="15">
      <c r="G101" s="23"/>
    </row>
    <row r="102" s="22" customFormat="1" ht="15">
      <c r="G102" s="23"/>
    </row>
    <row r="103" s="22" customFormat="1" ht="15">
      <c r="G103" s="23"/>
    </row>
    <row r="104" s="22" customFormat="1" ht="15">
      <c r="G104" s="23"/>
    </row>
    <row r="105" s="22" customFormat="1" ht="15">
      <c r="G105" s="23"/>
    </row>
    <row r="106" s="22" customFormat="1" ht="15">
      <c r="G106" s="23"/>
    </row>
    <row r="107" s="22" customFormat="1" ht="15">
      <c r="G107" s="23"/>
    </row>
    <row r="108" s="22" customFormat="1" ht="15">
      <c r="G108" s="23"/>
    </row>
    <row r="109" s="22" customFormat="1" ht="15">
      <c r="G109" s="23"/>
    </row>
    <row r="110" s="22" customFormat="1" ht="15">
      <c r="G110" s="23"/>
    </row>
    <row r="111" s="22" customFormat="1" ht="15">
      <c r="G111" s="23"/>
    </row>
    <row r="112" s="22" customFormat="1" ht="15">
      <c r="G112" s="23"/>
    </row>
    <row r="113" s="22" customFormat="1" ht="15">
      <c r="G113" s="23"/>
    </row>
    <row r="114" s="22" customFormat="1" ht="15">
      <c r="G114" s="23"/>
    </row>
    <row r="115" s="22" customFormat="1" ht="15">
      <c r="G115" s="23"/>
    </row>
    <row r="116" s="22" customFormat="1" ht="15">
      <c r="G116" s="23"/>
    </row>
    <row r="117" s="22" customFormat="1" ht="15">
      <c r="G117" s="23"/>
    </row>
    <row r="118" s="22" customFormat="1" ht="15">
      <c r="G118" s="23"/>
    </row>
    <row r="119" s="22" customFormat="1" ht="15">
      <c r="G119" s="23"/>
    </row>
    <row r="120" s="22" customFormat="1" ht="15">
      <c r="G120" s="23"/>
    </row>
    <row r="121" s="22" customFormat="1" ht="15">
      <c r="G121" s="23"/>
    </row>
    <row r="122" s="22" customFormat="1" ht="15">
      <c r="G122" s="23"/>
    </row>
    <row r="123" s="22" customFormat="1" ht="15">
      <c r="G123" s="23"/>
    </row>
    <row r="124" s="22" customFormat="1" ht="15">
      <c r="G124" s="23"/>
    </row>
    <row r="125" s="22" customFormat="1" ht="15">
      <c r="G125" s="23"/>
    </row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  <row r="141" s="22" customFormat="1" ht="15"/>
    <row r="142" s="22" customFormat="1" ht="15"/>
    <row r="143" s="22" customFormat="1" ht="15"/>
    <row r="144" s="22" customFormat="1" ht="15"/>
    <row r="145" s="22" customFormat="1" ht="15"/>
    <row r="146" s="22" customFormat="1" ht="15"/>
    <row r="147" s="22" customFormat="1" ht="15"/>
    <row r="148" s="22" customFormat="1" ht="15"/>
    <row r="149" s="22" customFormat="1" ht="15"/>
    <row r="150" s="22" customFormat="1" ht="15"/>
    <row r="151" s="22" customFormat="1" ht="15"/>
    <row r="152" s="22" customFormat="1" ht="15"/>
    <row r="153" s="22" customFormat="1" ht="15"/>
    <row r="154" s="22" customFormat="1" ht="15"/>
    <row r="155" s="22" customFormat="1" ht="15"/>
    <row r="156" s="22" customFormat="1" ht="15"/>
    <row r="157" s="22" customFormat="1" ht="15"/>
    <row r="158" s="22" customFormat="1" ht="15"/>
    <row r="159" s="22" customFormat="1" ht="15"/>
    <row r="160" s="22" customFormat="1" ht="15"/>
    <row r="161" s="22" customFormat="1" ht="15"/>
    <row r="162" s="22" customFormat="1" ht="15"/>
    <row r="163" s="22" customFormat="1" ht="15"/>
    <row r="164" s="22" customFormat="1" ht="15"/>
    <row r="165" s="22" customFormat="1" ht="15"/>
    <row r="166" s="22" customFormat="1" ht="15"/>
    <row r="167" s="22" customFormat="1" ht="15"/>
    <row r="168" s="22" customFormat="1" ht="15"/>
    <row r="169" s="22" customFormat="1" ht="15"/>
    <row r="170" s="22" customFormat="1" ht="15"/>
    <row r="171" s="22" customFormat="1" ht="15"/>
    <row r="172" s="22" customFormat="1" ht="15"/>
    <row r="173" s="22" customFormat="1" ht="15"/>
    <row r="174" s="22" customFormat="1" ht="15"/>
    <row r="175" s="22" customFormat="1" ht="15"/>
  </sheetData>
  <mergeCells count="7">
    <mergeCell ref="A4:H4"/>
    <mergeCell ref="F6:G6"/>
    <mergeCell ref="F58:G58"/>
    <mergeCell ref="A1:B1"/>
    <mergeCell ref="F1:H1"/>
    <mergeCell ref="A2:B2"/>
    <mergeCell ref="A3:H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9"/>
  </sheetPr>
  <dimension ref="A1:H90"/>
  <sheetViews>
    <sheetView workbookViewId="0" topLeftCell="A16">
      <selection activeCell="B22" sqref="B22"/>
    </sheetView>
  </sheetViews>
  <sheetFormatPr defaultColWidth="9.00390625" defaultRowHeight="15.75"/>
  <cols>
    <col min="1" max="1" width="8.875" style="0" bestFit="1" customWidth="1"/>
    <col min="2" max="2" width="21.875" style="0" bestFit="1" customWidth="1"/>
    <col min="3" max="3" width="21.00390625" style="0" customWidth="1"/>
    <col min="4" max="4" width="8.875" style="0" bestFit="1" customWidth="1"/>
    <col min="5" max="5" width="8.375" style="0" customWidth="1"/>
    <col min="6" max="7" width="10.875" style="0" bestFit="1" customWidth="1"/>
    <col min="8" max="8" width="28.375" style="0" customWidth="1"/>
  </cols>
  <sheetData>
    <row r="1" spans="1:8" ht="15.75">
      <c r="A1" s="97" t="s">
        <v>0</v>
      </c>
      <c r="B1" s="97"/>
      <c r="F1" s="98" t="s">
        <v>23</v>
      </c>
      <c r="G1" s="98"/>
      <c r="H1" s="98"/>
    </row>
    <row r="2" spans="1:2" ht="15.75">
      <c r="A2" s="97" t="s">
        <v>1</v>
      </c>
      <c r="B2" s="97"/>
    </row>
    <row r="3" spans="1:2" ht="15.75">
      <c r="A3" s="26"/>
      <c r="B3" s="26"/>
    </row>
    <row r="4" spans="1:8" ht="15.75">
      <c r="A4" s="95" t="s">
        <v>15</v>
      </c>
      <c r="B4" s="95"/>
      <c r="C4" s="95"/>
      <c r="D4" s="95"/>
      <c r="E4" s="95"/>
      <c r="F4" s="95"/>
      <c r="G4" s="95"/>
      <c r="H4" s="95"/>
    </row>
    <row r="5" spans="1:8" ht="15.75">
      <c r="A5" s="95" t="s">
        <v>18</v>
      </c>
      <c r="B5" s="95"/>
      <c r="C5" s="95"/>
      <c r="D5" s="95"/>
      <c r="E5" s="95"/>
      <c r="F5" s="95"/>
      <c r="G5" s="95"/>
      <c r="H5" s="95"/>
    </row>
    <row r="6" ht="10.5" customHeight="1"/>
    <row r="7" spans="1:8" ht="15.75">
      <c r="A7" s="3" t="s">
        <v>12</v>
      </c>
      <c r="B7" s="3" t="s">
        <v>4</v>
      </c>
      <c r="C7" s="3" t="s">
        <v>5</v>
      </c>
      <c r="D7" s="31" t="s">
        <v>6</v>
      </c>
      <c r="E7" s="5" t="s">
        <v>7</v>
      </c>
      <c r="F7" s="95" t="s">
        <v>8</v>
      </c>
      <c r="G7" s="95"/>
      <c r="H7" s="3" t="s">
        <v>11</v>
      </c>
    </row>
    <row r="8" spans="1:8" ht="15" customHeight="1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s="20" customFormat="1" ht="30">
      <c r="A9" s="32">
        <v>39903</v>
      </c>
      <c r="B9" s="21" t="s">
        <v>41</v>
      </c>
      <c r="C9" s="15" t="s">
        <v>174</v>
      </c>
      <c r="D9" s="19"/>
      <c r="E9" s="19"/>
      <c r="F9" s="8">
        <v>250000</v>
      </c>
      <c r="G9" s="8"/>
      <c r="H9" s="14" t="s">
        <v>175</v>
      </c>
    </row>
    <row r="10" spans="1:8" s="20" customFormat="1" ht="30">
      <c r="A10" s="18"/>
      <c r="B10" s="21" t="s">
        <v>15</v>
      </c>
      <c r="C10" s="15" t="s">
        <v>174</v>
      </c>
      <c r="D10" s="19"/>
      <c r="E10" s="19"/>
      <c r="F10" s="8"/>
      <c r="G10" s="8">
        <v>250000</v>
      </c>
      <c r="H10" s="14" t="s">
        <v>176</v>
      </c>
    </row>
    <row r="11" spans="1:8" s="20" customFormat="1" ht="45">
      <c r="A11" s="18"/>
      <c r="B11" s="21" t="s">
        <v>226</v>
      </c>
      <c r="C11" s="15" t="s">
        <v>177</v>
      </c>
      <c r="D11" s="19"/>
      <c r="E11" s="19"/>
      <c r="F11" s="8">
        <v>20000</v>
      </c>
      <c r="G11" s="8"/>
      <c r="H11" s="14" t="s">
        <v>178</v>
      </c>
    </row>
    <row r="12" spans="1:8" s="20" customFormat="1" ht="30">
      <c r="A12" s="18"/>
      <c r="B12" s="21" t="s">
        <v>15</v>
      </c>
      <c r="C12" s="15" t="s">
        <v>177</v>
      </c>
      <c r="D12" s="19"/>
      <c r="E12" s="19"/>
      <c r="F12" s="8"/>
      <c r="G12" s="8">
        <v>20000</v>
      </c>
      <c r="H12" s="14" t="s">
        <v>176</v>
      </c>
    </row>
    <row r="13" spans="1:8" s="20" customFormat="1" ht="30">
      <c r="A13" s="18"/>
      <c r="B13" s="21" t="s">
        <v>41</v>
      </c>
      <c r="C13" s="15" t="s">
        <v>179</v>
      </c>
      <c r="D13" s="19"/>
      <c r="E13" s="19"/>
      <c r="F13" s="8">
        <v>200000</v>
      </c>
      <c r="G13" s="8"/>
      <c r="H13" s="14" t="s">
        <v>180</v>
      </c>
    </row>
    <row r="14" spans="1:8" s="20" customFormat="1" ht="30">
      <c r="A14" s="18"/>
      <c r="B14" s="21" t="s">
        <v>15</v>
      </c>
      <c r="C14" s="15" t="s">
        <v>179</v>
      </c>
      <c r="D14" s="19"/>
      <c r="E14" s="19"/>
      <c r="F14" s="8"/>
      <c r="G14" s="8">
        <v>200000</v>
      </c>
      <c r="H14" s="14" t="s">
        <v>176</v>
      </c>
    </row>
    <row r="15" spans="1:8" s="20" customFormat="1" ht="15.75">
      <c r="A15" s="18"/>
      <c r="B15" s="21" t="s">
        <v>25</v>
      </c>
      <c r="C15" s="15" t="s">
        <v>181</v>
      </c>
      <c r="D15" s="19"/>
      <c r="E15" s="19"/>
      <c r="F15" s="8">
        <v>220000</v>
      </c>
      <c r="G15" s="8"/>
      <c r="H15" s="14" t="s">
        <v>182</v>
      </c>
    </row>
    <row r="16" spans="1:8" s="20" customFormat="1" ht="30">
      <c r="A16" s="18"/>
      <c r="B16" s="21" t="s">
        <v>15</v>
      </c>
      <c r="C16" s="15" t="s">
        <v>181</v>
      </c>
      <c r="D16" s="19"/>
      <c r="E16" s="19"/>
      <c r="F16" s="8"/>
      <c r="G16" s="8">
        <v>220000</v>
      </c>
      <c r="H16" s="14" t="s">
        <v>176</v>
      </c>
    </row>
    <row r="17" spans="1:8" s="20" customFormat="1" ht="15.75">
      <c r="A17" s="18"/>
      <c r="B17" s="21" t="s">
        <v>15</v>
      </c>
      <c r="C17" s="15" t="s">
        <v>183</v>
      </c>
      <c r="D17" s="19"/>
      <c r="E17" s="19"/>
      <c r="F17" s="8"/>
      <c r="G17" s="8">
        <v>5000000</v>
      </c>
      <c r="H17" s="14" t="s">
        <v>65</v>
      </c>
    </row>
    <row r="18" spans="1:8" s="20" customFormat="1" ht="15.75">
      <c r="A18" s="18"/>
      <c r="B18" s="21" t="s">
        <v>29</v>
      </c>
      <c r="C18" s="15" t="s">
        <v>183</v>
      </c>
      <c r="D18" s="19"/>
      <c r="E18" s="19"/>
      <c r="F18" s="8">
        <v>5000000</v>
      </c>
      <c r="G18" s="8"/>
      <c r="H18" s="14" t="s">
        <v>184</v>
      </c>
    </row>
    <row r="19" spans="1:8" s="20" customFormat="1" ht="15.75">
      <c r="A19" s="18"/>
      <c r="B19" s="21" t="s">
        <v>15</v>
      </c>
      <c r="C19" s="15" t="s">
        <v>185</v>
      </c>
      <c r="D19" s="19"/>
      <c r="E19" s="19"/>
      <c r="F19" s="8"/>
      <c r="G19" s="8">
        <v>171832000</v>
      </c>
      <c r="H19" s="14" t="s">
        <v>65</v>
      </c>
    </row>
    <row r="20" spans="1:8" s="20" customFormat="1" ht="15.75">
      <c r="A20" s="18"/>
      <c r="B20" s="21" t="s">
        <v>29</v>
      </c>
      <c r="C20" s="15" t="s">
        <v>185</v>
      </c>
      <c r="D20" s="19"/>
      <c r="E20" s="19"/>
      <c r="F20" s="8">
        <v>143193000</v>
      </c>
      <c r="G20" s="8"/>
      <c r="H20" s="14" t="s">
        <v>186</v>
      </c>
    </row>
    <row r="21" spans="1:8" s="20" customFormat="1" ht="15.75">
      <c r="A21" s="18"/>
      <c r="B21" s="21" t="s">
        <v>29</v>
      </c>
      <c r="C21" s="15" t="s">
        <v>185</v>
      </c>
      <c r="D21" s="19"/>
      <c r="E21" s="19"/>
      <c r="F21" s="8">
        <v>28639000</v>
      </c>
      <c r="G21" s="8"/>
      <c r="H21" s="14" t="s">
        <v>187</v>
      </c>
    </row>
    <row r="22" spans="1:8" s="20" customFormat="1" ht="15.75">
      <c r="A22" s="18"/>
      <c r="B22" s="17" t="s">
        <v>14</v>
      </c>
      <c r="C22" s="15"/>
      <c r="D22" s="19"/>
      <c r="E22" s="19"/>
      <c r="F22" s="11">
        <f>SUM(F9:F21)</f>
        <v>177522000</v>
      </c>
      <c r="G22" s="11">
        <f>SUM(G9:G21)</f>
        <v>177522000</v>
      </c>
      <c r="H22" s="14"/>
    </row>
    <row r="23" spans="1:8" s="22" customFormat="1" ht="15">
      <c r="A23" s="24"/>
      <c r="B23" s="16" t="s">
        <v>20</v>
      </c>
      <c r="C23" s="16"/>
      <c r="D23" s="16"/>
      <c r="E23" s="16"/>
      <c r="F23" s="94">
        <f>F22-G22</f>
        <v>0</v>
      </c>
      <c r="G23" s="94"/>
      <c r="H23" s="25"/>
    </row>
    <row r="24" spans="6:7" s="22" customFormat="1" ht="15">
      <c r="F24" s="23"/>
      <c r="G24" s="23"/>
    </row>
    <row r="25" spans="6:7" s="22" customFormat="1" ht="15">
      <c r="F25" s="23"/>
      <c r="G25" s="23"/>
    </row>
    <row r="26" spans="6:7" s="22" customFormat="1" ht="15">
      <c r="F26" s="23"/>
      <c r="G26" s="23"/>
    </row>
    <row r="27" spans="5:7" s="22" customFormat="1" ht="15">
      <c r="E27" s="23"/>
      <c r="F27" s="23"/>
      <c r="G27" s="23"/>
    </row>
    <row r="28" spans="6:7" s="22" customFormat="1" ht="15">
      <c r="F28" s="23"/>
      <c r="G28" s="23"/>
    </row>
    <row r="29" spans="6:7" s="22" customFormat="1" ht="15">
      <c r="F29" s="23"/>
      <c r="G29" s="23"/>
    </row>
    <row r="30" spans="6:7" s="22" customFormat="1" ht="15">
      <c r="F30" s="23"/>
      <c r="G30" s="23"/>
    </row>
    <row r="31" spans="6:7" s="22" customFormat="1" ht="15">
      <c r="F31" s="23"/>
      <c r="G31" s="23"/>
    </row>
    <row r="32" spans="6:7" s="22" customFormat="1" ht="15">
      <c r="F32" s="23"/>
      <c r="G32" s="23"/>
    </row>
    <row r="33" spans="6:7" s="22" customFormat="1" ht="15">
      <c r="F33" s="23"/>
      <c r="G33" s="23"/>
    </row>
    <row r="34" spans="6:7" s="22" customFormat="1" ht="15">
      <c r="F34" s="23"/>
      <c r="G34" s="23"/>
    </row>
    <row r="35" spans="6:7" s="22" customFormat="1" ht="15">
      <c r="F35" s="23"/>
      <c r="G35" s="23"/>
    </row>
    <row r="36" spans="6:7" s="22" customFormat="1" ht="15">
      <c r="F36" s="23"/>
      <c r="G36" s="23"/>
    </row>
    <row r="37" spans="6:7" s="22" customFormat="1" ht="15">
      <c r="F37" s="23"/>
      <c r="G37" s="23"/>
    </row>
    <row r="38" spans="6:7" s="22" customFormat="1" ht="15">
      <c r="F38" s="23"/>
      <c r="G38" s="23"/>
    </row>
    <row r="39" spans="6:7" s="22" customFormat="1" ht="15">
      <c r="F39" s="23"/>
      <c r="G39" s="23"/>
    </row>
    <row r="40" spans="6:7" s="22" customFormat="1" ht="15">
      <c r="F40" s="23"/>
      <c r="G40" s="23"/>
    </row>
    <row r="41" spans="6:7" s="22" customFormat="1" ht="15">
      <c r="F41" s="23"/>
      <c r="G41" s="23"/>
    </row>
    <row r="42" spans="6:7" s="22" customFormat="1" ht="15">
      <c r="F42" s="23"/>
      <c r="G42" s="23"/>
    </row>
    <row r="43" spans="6:7" s="22" customFormat="1" ht="15">
      <c r="F43" s="23"/>
      <c r="G43" s="23"/>
    </row>
    <row r="44" spans="6:7" s="22" customFormat="1" ht="15">
      <c r="F44" s="23"/>
      <c r="G44" s="23"/>
    </row>
    <row r="45" spans="6:7" s="22" customFormat="1" ht="15">
      <c r="F45" s="23"/>
      <c r="G45" s="23"/>
    </row>
    <row r="46" spans="6:7" s="22" customFormat="1" ht="15">
      <c r="F46" s="23"/>
      <c r="G46" s="23"/>
    </row>
    <row r="47" spans="6:7" s="22" customFormat="1" ht="15">
      <c r="F47" s="23"/>
      <c r="G47" s="23"/>
    </row>
    <row r="48" spans="6:7" s="22" customFormat="1" ht="15">
      <c r="F48" s="23"/>
      <c r="G48" s="23"/>
    </row>
    <row r="49" spans="6:7" s="22" customFormat="1" ht="15">
      <c r="F49" s="23"/>
      <c r="G49" s="23"/>
    </row>
    <row r="50" spans="6:7" s="22" customFormat="1" ht="15">
      <c r="F50" s="23"/>
      <c r="G50" s="23"/>
    </row>
    <row r="51" spans="6:7" s="22" customFormat="1" ht="15">
      <c r="F51" s="23"/>
      <c r="G51" s="23"/>
    </row>
    <row r="52" spans="6:7" s="22" customFormat="1" ht="15">
      <c r="F52" s="23"/>
      <c r="G52" s="23"/>
    </row>
    <row r="53" spans="6:7" s="22" customFormat="1" ht="15">
      <c r="F53" s="23"/>
      <c r="G53" s="23"/>
    </row>
    <row r="54" spans="6:7" s="22" customFormat="1" ht="15">
      <c r="F54" s="23"/>
      <c r="G54" s="23"/>
    </row>
    <row r="55" s="22" customFormat="1" ht="15">
      <c r="G55" s="23"/>
    </row>
    <row r="56" s="22" customFormat="1" ht="15">
      <c r="G56" s="23"/>
    </row>
    <row r="57" s="22" customFormat="1" ht="15">
      <c r="G57" s="23"/>
    </row>
    <row r="58" s="22" customFormat="1" ht="15">
      <c r="G58" s="23"/>
    </row>
    <row r="59" s="22" customFormat="1" ht="15">
      <c r="G59" s="23"/>
    </row>
    <row r="60" s="22" customFormat="1" ht="15">
      <c r="G60" s="23"/>
    </row>
    <row r="61" s="22" customFormat="1" ht="15">
      <c r="G61" s="23"/>
    </row>
    <row r="62" s="22" customFormat="1" ht="15">
      <c r="G62" s="23"/>
    </row>
    <row r="63" s="22" customFormat="1" ht="15">
      <c r="G63" s="23"/>
    </row>
    <row r="64" s="22" customFormat="1" ht="15">
      <c r="G64" s="23"/>
    </row>
    <row r="65" s="22" customFormat="1" ht="15">
      <c r="G65" s="23"/>
    </row>
    <row r="66" s="22" customFormat="1" ht="15">
      <c r="G66" s="23"/>
    </row>
    <row r="67" s="22" customFormat="1" ht="15">
      <c r="G67" s="23"/>
    </row>
    <row r="68" s="22" customFormat="1" ht="15">
      <c r="G68" s="23"/>
    </row>
    <row r="69" s="22" customFormat="1" ht="15">
      <c r="G69" s="23"/>
    </row>
    <row r="70" s="22" customFormat="1" ht="15">
      <c r="G70" s="23"/>
    </row>
    <row r="71" s="22" customFormat="1" ht="15">
      <c r="G71" s="23"/>
    </row>
    <row r="72" s="22" customFormat="1" ht="15">
      <c r="G72" s="23"/>
    </row>
    <row r="73" s="22" customFormat="1" ht="15">
      <c r="G73" s="23"/>
    </row>
    <row r="74" s="22" customFormat="1" ht="15">
      <c r="G74" s="23"/>
    </row>
    <row r="75" s="22" customFormat="1" ht="15">
      <c r="G75" s="23"/>
    </row>
    <row r="76" s="22" customFormat="1" ht="15">
      <c r="G76" s="23"/>
    </row>
    <row r="77" s="22" customFormat="1" ht="15">
      <c r="G77" s="23"/>
    </row>
    <row r="78" s="22" customFormat="1" ht="15">
      <c r="G78" s="23"/>
    </row>
    <row r="79" s="22" customFormat="1" ht="15">
      <c r="G79" s="23"/>
    </row>
    <row r="80" s="22" customFormat="1" ht="15">
      <c r="G80" s="23"/>
    </row>
    <row r="81" s="22" customFormat="1" ht="15">
      <c r="G81" s="23"/>
    </row>
    <row r="82" s="22" customFormat="1" ht="15">
      <c r="G82" s="23"/>
    </row>
    <row r="83" s="22" customFormat="1" ht="15">
      <c r="G83" s="23"/>
    </row>
    <row r="84" s="22" customFormat="1" ht="15">
      <c r="G84" s="23"/>
    </row>
    <row r="85" s="22" customFormat="1" ht="15">
      <c r="G85" s="23"/>
    </row>
    <row r="86" s="22" customFormat="1" ht="15">
      <c r="G86" s="23"/>
    </row>
    <row r="87" s="22" customFormat="1" ht="15">
      <c r="G87" s="23"/>
    </row>
    <row r="88" s="22" customFormat="1" ht="15">
      <c r="G88" s="23"/>
    </row>
    <row r="89" s="22" customFormat="1" ht="15">
      <c r="G89" s="23"/>
    </row>
    <row r="90" s="22" customFormat="1" ht="15">
      <c r="G90" s="23"/>
    </row>
    <row r="91" s="22" customFormat="1" ht="15"/>
    <row r="92" s="22" customFormat="1" ht="15"/>
    <row r="93" s="22" customFormat="1" ht="15"/>
    <row r="94" s="22" customFormat="1" ht="15"/>
    <row r="95" s="22" customFormat="1" ht="15"/>
    <row r="96" s="22" customFormat="1" ht="15"/>
    <row r="97" s="22" customFormat="1" ht="15"/>
    <row r="98" s="22" customFormat="1" ht="15"/>
    <row r="99" s="22" customFormat="1" ht="15"/>
    <row r="100" s="22" customFormat="1" ht="15"/>
    <row r="101" s="22" customFormat="1" ht="15"/>
    <row r="102" s="22" customFormat="1" ht="15"/>
    <row r="103" s="22" customFormat="1" ht="15"/>
    <row r="104" s="22" customFormat="1" ht="15"/>
    <row r="105" s="22" customFormat="1" ht="15"/>
    <row r="106" s="22" customFormat="1" ht="15"/>
    <row r="107" s="22" customFormat="1" ht="15"/>
    <row r="108" s="22" customFormat="1" ht="15"/>
    <row r="109" s="22" customFormat="1" ht="15"/>
    <row r="110" s="22" customFormat="1" ht="15"/>
    <row r="111" s="22" customFormat="1" ht="15"/>
    <row r="112" s="22" customFormat="1" ht="15"/>
    <row r="113" s="22" customFormat="1" ht="15"/>
    <row r="114" s="22" customFormat="1" ht="15"/>
    <row r="115" s="22" customFormat="1" ht="15"/>
    <row r="116" s="22" customFormat="1" ht="15"/>
    <row r="117" s="22" customFormat="1" ht="15"/>
    <row r="118" s="22" customFormat="1" ht="15"/>
    <row r="119" s="22" customFormat="1" ht="15"/>
    <row r="120" s="22" customFormat="1" ht="15"/>
    <row r="121" s="22" customFormat="1" ht="15"/>
    <row r="122" s="22" customFormat="1" ht="15"/>
    <row r="123" s="22" customFormat="1" ht="15"/>
    <row r="124" s="22" customFormat="1" ht="15"/>
    <row r="125" s="22" customFormat="1" ht="15"/>
    <row r="126" s="22" customFormat="1" ht="15"/>
    <row r="127" s="22" customFormat="1" ht="15"/>
    <row r="128" s="22" customFormat="1" ht="15"/>
    <row r="129" s="22" customFormat="1" ht="15"/>
    <row r="130" s="22" customFormat="1" ht="15"/>
    <row r="131" s="22" customFormat="1" ht="15"/>
    <row r="132" s="22" customFormat="1" ht="15"/>
    <row r="133" s="22" customFormat="1" ht="15"/>
    <row r="134" s="22" customFormat="1" ht="15"/>
    <row r="135" s="22" customFormat="1" ht="15"/>
    <row r="136" s="22" customFormat="1" ht="15"/>
    <row r="137" s="22" customFormat="1" ht="15"/>
    <row r="138" s="22" customFormat="1" ht="15"/>
    <row r="139" s="22" customFormat="1" ht="15"/>
    <row r="140" s="22" customFormat="1" ht="15"/>
  </sheetData>
  <mergeCells count="7">
    <mergeCell ref="F7:G7"/>
    <mergeCell ref="F23:G23"/>
    <mergeCell ref="A4:H4"/>
    <mergeCell ref="A1:B1"/>
    <mergeCell ref="F1:H1"/>
    <mergeCell ref="A2:B2"/>
    <mergeCell ref="A5:H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9"/>
  </sheetPr>
  <dimension ref="A1:H91"/>
  <sheetViews>
    <sheetView workbookViewId="0" topLeftCell="A1">
      <selection activeCell="C27" sqref="C2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7" t="s">
        <v>32</v>
      </c>
      <c r="B1" s="97"/>
      <c r="F1" s="98" t="s">
        <v>33</v>
      </c>
      <c r="G1" s="98"/>
      <c r="H1" s="98"/>
    </row>
    <row r="2" spans="1:2" ht="15.75">
      <c r="A2" s="97" t="s">
        <v>1</v>
      </c>
      <c r="B2" s="97"/>
    </row>
    <row r="3" spans="1:2" ht="15.75">
      <c r="A3" s="26"/>
      <c r="B3" s="26"/>
    </row>
    <row r="4" spans="1:8" ht="15.75">
      <c r="A4" s="95" t="s">
        <v>2</v>
      </c>
      <c r="B4" s="95"/>
      <c r="C4" s="95"/>
      <c r="D4" s="95"/>
      <c r="E4" s="95"/>
      <c r="F4" s="95"/>
      <c r="G4" s="95"/>
      <c r="H4" s="95"/>
    </row>
    <row r="5" spans="1:8" ht="15.75">
      <c r="A5" s="95" t="s">
        <v>3</v>
      </c>
      <c r="B5" s="95"/>
      <c r="C5" s="95"/>
      <c r="D5" s="95"/>
      <c r="E5" s="95"/>
      <c r="F5" s="95"/>
      <c r="G5" s="95"/>
      <c r="H5" s="95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5" t="s">
        <v>8</v>
      </c>
      <c r="G9" s="95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25.5" customHeight="1">
      <c r="A11" s="2"/>
      <c r="B11" s="2"/>
      <c r="C11" s="2"/>
      <c r="D11" s="2"/>
      <c r="E11" s="2"/>
      <c r="F11" s="4"/>
      <c r="G11" s="4"/>
      <c r="H11" s="2"/>
    </row>
    <row r="12" spans="1:8" ht="15.75">
      <c r="A12" s="32">
        <v>39903</v>
      </c>
      <c r="B12" s="28" t="s">
        <v>25</v>
      </c>
      <c r="C12" s="15" t="s">
        <v>181</v>
      </c>
      <c r="D12" s="15"/>
      <c r="E12" s="15"/>
      <c r="F12" s="8">
        <v>220000</v>
      </c>
      <c r="G12" s="8"/>
      <c r="H12" s="14" t="s">
        <v>188</v>
      </c>
    </row>
    <row r="13" spans="1:8" ht="15.75">
      <c r="A13" s="9"/>
      <c r="B13" s="10" t="s">
        <v>22</v>
      </c>
      <c r="C13" s="7"/>
      <c r="D13" s="7"/>
      <c r="E13" s="7"/>
      <c r="F13" s="94">
        <f>F12-G12</f>
        <v>220000</v>
      </c>
      <c r="G13" s="94"/>
      <c r="H13" s="13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</sheetData>
  <mergeCells count="7">
    <mergeCell ref="A5:H5"/>
    <mergeCell ref="F9:G9"/>
    <mergeCell ref="F13:G13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9"/>
  </sheetPr>
  <dimension ref="A1:H91"/>
  <sheetViews>
    <sheetView workbookViewId="0" topLeftCell="A1">
      <selection activeCell="C27" sqref="C27"/>
    </sheetView>
  </sheetViews>
  <sheetFormatPr defaultColWidth="9.00390625" defaultRowHeight="15.75"/>
  <cols>
    <col min="1" max="1" width="8.875" style="0" bestFit="1" customWidth="1"/>
    <col min="2" max="2" width="25.375" style="0" bestFit="1" customWidth="1"/>
    <col min="3" max="3" width="14.875" style="0" bestFit="1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7" t="s">
        <v>32</v>
      </c>
      <c r="B1" s="97"/>
      <c r="F1" s="98" t="s">
        <v>34</v>
      </c>
      <c r="G1" s="98"/>
      <c r="H1" s="98"/>
    </row>
    <row r="2" spans="1:2" ht="15.75">
      <c r="A2" s="97" t="s">
        <v>1</v>
      </c>
      <c r="B2" s="97"/>
    </row>
    <row r="3" spans="1:2" ht="15.75">
      <c r="A3" s="26"/>
      <c r="B3" s="26"/>
    </row>
    <row r="4" spans="1:8" ht="15.75">
      <c r="A4" s="95" t="s">
        <v>13</v>
      </c>
      <c r="B4" s="95"/>
      <c r="C4" s="95"/>
      <c r="D4" s="95"/>
      <c r="E4" s="95"/>
      <c r="F4" s="95"/>
      <c r="G4" s="95"/>
      <c r="H4" s="95"/>
    </row>
    <row r="5" spans="1:8" ht="15.75">
      <c r="A5" s="95" t="s">
        <v>3</v>
      </c>
      <c r="B5" s="95"/>
      <c r="C5" s="95"/>
      <c r="D5" s="95"/>
      <c r="E5" s="95"/>
      <c r="F5" s="95"/>
      <c r="G5" s="95"/>
      <c r="H5" s="95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/>
      <c r="B7" s="3"/>
      <c r="C7" s="3"/>
      <c r="D7" s="3"/>
      <c r="E7" s="3"/>
      <c r="F7" s="3"/>
      <c r="G7" s="3"/>
      <c r="H7" s="3"/>
    </row>
    <row r="9" spans="1:8" ht="15.75">
      <c r="A9" s="3" t="s">
        <v>12</v>
      </c>
      <c r="B9" s="3" t="s">
        <v>4</v>
      </c>
      <c r="C9" s="3" t="s">
        <v>5</v>
      </c>
      <c r="D9" s="5" t="s">
        <v>6</v>
      </c>
      <c r="E9" s="5" t="s">
        <v>7</v>
      </c>
      <c r="F9" s="95" t="s">
        <v>8</v>
      </c>
      <c r="G9" s="95"/>
      <c r="H9" s="3" t="s">
        <v>11</v>
      </c>
    </row>
    <row r="10" spans="1:8" ht="15.75">
      <c r="A10" s="2"/>
      <c r="B10" s="2"/>
      <c r="C10" s="2"/>
      <c r="D10" s="2"/>
      <c r="E10" s="2"/>
      <c r="F10" s="4" t="s">
        <v>9</v>
      </c>
      <c r="G10" s="4" t="s">
        <v>10</v>
      </c>
      <c r="H10" s="2"/>
    </row>
    <row r="11" spans="1:8" ht="27.75" customHeight="1">
      <c r="A11" s="2"/>
      <c r="B11" s="2"/>
      <c r="C11" s="2"/>
      <c r="D11" s="2"/>
      <c r="E11" s="2"/>
      <c r="F11" s="4"/>
      <c r="G11" s="4"/>
      <c r="H11" s="2"/>
    </row>
    <row r="12" spans="1:8" ht="15.75">
      <c r="A12" s="32">
        <v>39903</v>
      </c>
      <c r="B12" s="28" t="s">
        <v>31</v>
      </c>
      <c r="C12" s="15" t="s">
        <v>181</v>
      </c>
      <c r="D12" s="15"/>
      <c r="E12" s="15"/>
      <c r="F12" s="8">
        <v>220000</v>
      </c>
      <c r="G12" s="8"/>
      <c r="H12" s="14" t="s">
        <v>189</v>
      </c>
    </row>
    <row r="13" spans="1:8" ht="15.75">
      <c r="A13" s="9"/>
      <c r="B13" s="10" t="s">
        <v>22</v>
      </c>
      <c r="C13" s="7"/>
      <c r="D13" s="7"/>
      <c r="E13" s="7"/>
      <c r="F13" s="94">
        <f>F12-G12</f>
        <v>220000</v>
      </c>
      <c r="G13" s="94"/>
      <c r="H13" s="13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</sheetData>
  <mergeCells count="7">
    <mergeCell ref="A5:H5"/>
    <mergeCell ref="F9:G9"/>
    <mergeCell ref="F13:G13"/>
    <mergeCell ref="A1:B1"/>
    <mergeCell ref="F1:H1"/>
    <mergeCell ref="A2:B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9"/>
  </sheetPr>
  <dimension ref="A1:H89"/>
  <sheetViews>
    <sheetView tabSelected="1" workbookViewId="0" topLeftCell="A1">
      <selection activeCell="C27" sqref="C27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7" t="s">
        <v>35</v>
      </c>
      <c r="B1" s="97"/>
      <c r="F1" s="98" t="s">
        <v>36</v>
      </c>
      <c r="G1" s="98"/>
      <c r="H1" s="98"/>
    </row>
    <row r="2" spans="1:2" ht="15.75">
      <c r="A2" s="97" t="s">
        <v>1</v>
      </c>
      <c r="B2" s="97"/>
    </row>
    <row r="3" spans="1:2" ht="15.75">
      <c r="A3" s="26"/>
      <c r="B3" s="26"/>
    </row>
    <row r="4" spans="1:8" ht="15.75">
      <c r="A4" s="95" t="s">
        <v>2</v>
      </c>
      <c r="B4" s="95"/>
      <c r="C4" s="95"/>
      <c r="D4" s="95"/>
      <c r="E4" s="95"/>
      <c r="F4" s="95"/>
      <c r="G4" s="95"/>
      <c r="H4" s="95"/>
    </row>
    <row r="5" spans="1:8" ht="15.75">
      <c r="A5" s="95" t="s">
        <v>3</v>
      </c>
      <c r="B5" s="95"/>
      <c r="C5" s="95"/>
      <c r="D5" s="95"/>
      <c r="E5" s="95"/>
      <c r="F5" s="95"/>
      <c r="G5" s="95"/>
      <c r="H5" s="95"/>
    </row>
    <row r="6" spans="1:8" ht="15.75">
      <c r="A6" s="3"/>
      <c r="B6" s="3"/>
      <c r="C6" s="3"/>
      <c r="D6" s="3"/>
      <c r="E6" s="3"/>
      <c r="F6" s="3"/>
      <c r="G6" s="3"/>
      <c r="H6" s="3"/>
    </row>
    <row r="7" spans="1:8" ht="15.75">
      <c r="A7" s="3" t="s">
        <v>12</v>
      </c>
      <c r="B7" s="3" t="s">
        <v>4</v>
      </c>
      <c r="C7" s="3" t="s">
        <v>5</v>
      </c>
      <c r="D7" s="5" t="s">
        <v>6</v>
      </c>
      <c r="E7" s="5" t="s">
        <v>7</v>
      </c>
      <c r="F7" s="95" t="s">
        <v>8</v>
      </c>
      <c r="G7" s="95"/>
      <c r="H7" s="3" t="s">
        <v>11</v>
      </c>
    </row>
    <row r="8" spans="1:8" ht="15.75">
      <c r="A8" s="2"/>
      <c r="B8" s="2"/>
      <c r="C8" s="2"/>
      <c r="D8" s="2"/>
      <c r="E8" s="2"/>
      <c r="F8" s="4" t="s">
        <v>9</v>
      </c>
      <c r="G8" s="4" t="s">
        <v>10</v>
      </c>
      <c r="H8" s="2"/>
    </row>
    <row r="9" spans="1:8" ht="27.75" customHeight="1">
      <c r="A9" s="2"/>
      <c r="B9" s="2"/>
      <c r="C9" s="2"/>
      <c r="D9" s="2"/>
      <c r="E9" s="2"/>
      <c r="F9" s="4"/>
      <c r="G9" s="4"/>
      <c r="H9" s="2"/>
    </row>
    <row r="10" spans="1:8" ht="15.75">
      <c r="A10" s="32">
        <v>39903</v>
      </c>
      <c r="B10" s="28" t="s">
        <v>25</v>
      </c>
      <c r="C10" s="15" t="s">
        <v>152</v>
      </c>
      <c r="D10" s="15"/>
      <c r="E10" s="15"/>
      <c r="F10" s="8"/>
      <c r="G10" s="8">
        <v>1162000</v>
      </c>
      <c r="H10" s="14" t="s">
        <v>188</v>
      </c>
    </row>
    <row r="11" spans="1:8" ht="15.75">
      <c r="A11" s="9"/>
      <c r="B11" s="10" t="s">
        <v>22</v>
      </c>
      <c r="C11" s="7"/>
      <c r="D11" s="7"/>
      <c r="E11" s="7"/>
      <c r="F11" s="94">
        <f>F10-G10</f>
        <v>-1162000</v>
      </c>
      <c r="G11" s="94"/>
      <c r="H11" s="13"/>
    </row>
    <row r="12" spans="6:7" ht="15.75">
      <c r="F12" s="1"/>
      <c r="G12" s="1"/>
    </row>
    <row r="13" spans="6:7" ht="15.75">
      <c r="F13" s="1"/>
      <c r="G13" s="1"/>
    </row>
    <row r="14" spans="6:7" ht="15.75">
      <c r="F14" s="1"/>
      <c r="G14" s="1"/>
    </row>
    <row r="15" spans="6:7" ht="15.75">
      <c r="F15" s="1"/>
      <c r="G15" s="1"/>
    </row>
    <row r="16" spans="6:7" ht="15.75">
      <c r="F16" s="1"/>
      <c r="G16" s="1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ht="15.75">
      <c r="G54" s="1"/>
    </row>
    <row r="55" ht="15.75">
      <c r="G55" s="1"/>
    </row>
    <row r="56" ht="15.75">
      <c r="G56" s="1"/>
    </row>
    <row r="57" ht="15.75">
      <c r="G57" s="1"/>
    </row>
    <row r="58" ht="15.75"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</sheetData>
  <mergeCells count="7">
    <mergeCell ref="A5:H5"/>
    <mergeCell ref="F7:G7"/>
    <mergeCell ref="F11:G11"/>
    <mergeCell ref="A1:B1"/>
    <mergeCell ref="F1:H1"/>
    <mergeCell ref="A2:B2"/>
    <mergeCell ref="A4:H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9"/>
  </sheetPr>
  <dimension ref="A1:H94"/>
  <sheetViews>
    <sheetView workbookViewId="0" topLeftCell="A1">
      <selection activeCell="C26" sqref="C26"/>
    </sheetView>
  </sheetViews>
  <sheetFormatPr defaultColWidth="9.00390625" defaultRowHeight="15.75"/>
  <cols>
    <col min="1" max="1" width="10.00390625" style="0" customWidth="1"/>
    <col min="2" max="2" width="26.625" style="0" customWidth="1"/>
    <col min="3" max="3" width="22.50390625" style="0" customWidth="1"/>
    <col min="4" max="4" width="10.00390625" style="0" customWidth="1"/>
    <col min="6" max="6" width="9.875" style="0" customWidth="1"/>
    <col min="7" max="7" width="10.00390625" style="0" customWidth="1"/>
    <col min="8" max="8" width="27.50390625" style="0" customWidth="1"/>
  </cols>
  <sheetData>
    <row r="1" spans="1:8" ht="15.75">
      <c r="A1" s="97" t="s">
        <v>35</v>
      </c>
      <c r="B1" s="97"/>
      <c r="F1" s="98" t="s">
        <v>37</v>
      </c>
      <c r="G1" s="98"/>
      <c r="H1" s="98"/>
    </row>
    <row r="2" spans="1:2" ht="15.75">
      <c r="A2" s="97" t="s">
        <v>1</v>
      </c>
      <c r="B2" s="97"/>
    </row>
    <row r="3" spans="1:8" ht="15.75">
      <c r="A3" s="95" t="s">
        <v>13</v>
      </c>
      <c r="B3" s="95"/>
      <c r="C3" s="95"/>
      <c r="D3" s="95"/>
      <c r="E3" s="95"/>
      <c r="F3" s="95"/>
      <c r="G3" s="95"/>
      <c r="H3" s="95"/>
    </row>
    <row r="4" spans="1:8" ht="15.75">
      <c r="A4" s="95" t="s">
        <v>3</v>
      </c>
      <c r="B4" s="95"/>
      <c r="C4" s="95"/>
      <c r="D4" s="95"/>
      <c r="E4" s="95"/>
      <c r="F4" s="95"/>
      <c r="G4" s="95"/>
      <c r="H4" s="95"/>
    </row>
    <row r="5" spans="1:8" ht="42" customHeight="1">
      <c r="A5" s="3"/>
      <c r="B5" s="3"/>
      <c r="C5" s="3"/>
      <c r="D5" s="3"/>
      <c r="E5" s="3"/>
      <c r="F5" s="3"/>
      <c r="G5" s="3"/>
      <c r="H5" s="3"/>
    </row>
    <row r="6" spans="1:8" ht="15.75">
      <c r="A6" s="3" t="s">
        <v>12</v>
      </c>
      <c r="B6" s="3" t="s">
        <v>4</v>
      </c>
      <c r="C6" s="3" t="s">
        <v>5</v>
      </c>
      <c r="D6" s="5" t="s">
        <v>6</v>
      </c>
      <c r="E6" s="5" t="s">
        <v>7</v>
      </c>
      <c r="F6" s="95" t="s">
        <v>8</v>
      </c>
      <c r="G6" s="95"/>
      <c r="H6" s="3" t="s">
        <v>11</v>
      </c>
    </row>
    <row r="7" spans="1:8" ht="15.75">
      <c r="A7" s="2"/>
      <c r="B7" s="2"/>
      <c r="C7" s="2"/>
      <c r="D7" s="2"/>
      <c r="E7" s="2"/>
      <c r="F7" s="4" t="s">
        <v>9</v>
      </c>
      <c r="G7" s="4" t="s">
        <v>10</v>
      </c>
      <c r="H7" s="2"/>
    </row>
    <row r="8" spans="1:8" ht="15.75">
      <c r="A8" s="32">
        <v>39903</v>
      </c>
      <c r="B8" s="28" t="s">
        <v>31</v>
      </c>
      <c r="C8" s="15" t="s">
        <v>152</v>
      </c>
      <c r="D8" s="15"/>
      <c r="E8" s="15"/>
      <c r="F8" s="8"/>
      <c r="G8" s="8">
        <v>740000</v>
      </c>
      <c r="H8" s="14" t="s">
        <v>190</v>
      </c>
    </row>
    <row r="9" spans="1:8" ht="30">
      <c r="A9" s="27"/>
      <c r="B9" s="28" t="s">
        <v>31</v>
      </c>
      <c r="C9" s="15" t="s">
        <v>152</v>
      </c>
      <c r="D9" s="15"/>
      <c r="E9" s="15"/>
      <c r="F9" s="8"/>
      <c r="G9" s="8">
        <v>80000</v>
      </c>
      <c r="H9" s="14" t="s">
        <v>193</v>
      </c>
    </row>
    <row r="10" spans="1:8" ht="30">
      <c r="A10" s="27"/>
      <c r="B10" s="28" t="s">
        <v>31</v>
      </c>
      <c r="C10" s="15" t="s">
        <v>152</v>
      </c>
      <c r="D10" s="15"/>
      <c r="E10" s="15"/>
      <c r="F10" s="8"/>
      <c r="G10" s="8">
        <v>64000</v>
      </c>
      <c r="H10" s="14" t="s">
        <v>194</v>
      </c>
    </row>
    <row r="11" spans="1:8" ht="30">
      <c r="A11" s="27"/>
      <c r="B11" s="28" t="s">
        <v>31</v>
      </c>
      <c r="C11" s="15" t="s">
        <v>152</v>
      </c>
      <c r="D11" s="15"/>
      <c r="E11" s="15"/>
      <c r="F11" s="8"/>
      <c r="G11" s="8">
        <v>20000</v>
      </c>
      <c r="H11" s="14" t="s">
        <v>195</v>
      </c>
    </row>
    <row r="12" spans="1:8" ht="30">
      <c r="A12" s="27"/>
      <c r="B12" s="28" t="s">
        <v>31</v>
      </c>
      <c r="C12" s="15" t="s">
        <v>152</v>
      </c>
      <c r="D12" s="15"/>
      <c r="E12" s="15"/>
      <c r="F12" s="8"/>
      <c r="G12" s="8">
        <v>21000</v>
      </c>
      <c r="H12" s="14" t="s">
        <v>196</v>
      </c>
    </row>
    <row r="13" spans="1:8" ht="15.75">
      <c r="A13" s="27"/>
      <c r="B13" s="29" t="s">
        <v>40</v>
      </c>
      <c r="C13" s="15"/>
      <c r="D13" s="15"/>
      <c r="E13" s="15"/>
      <c r="F13" s="11">
        <f>SUM(F8:F10)</f>
        <v>0</v>
      </c>
      <c r="G13" s="11">
        <f>SUM(G8:G12)</f>
        <v>925000</v>
      </c>
      <c r="H13" s="14"/>
    </row>
    <row r="14" spans="1:8" ht="30">
      <c r="A14" s="27"/>
      <c r="B14" s="29" t="s">
        <v>39</v>
      </c>
      <c r="C14" s="15" t="s">
        <v>152</v>
      </c>
      <c r="D14" s="15"/>
      <c r="E14" s="15"/>
      <c r="F14" s="8"/>
      <c r="G14" s="11">
        <v>237000</v>
      </c>
      <c r="H14" s="14" t="s">
        <v>197</v>
      </c>
    </row>
    <row r="15" spans="1:8" ht="15.75">
      <c r="A15" s="9"/>
      <c r="B15" s="10" t="s">
        <v>14</v>
      </c>
      <c r="C15" s="7"/>
      <c r="D15" s="7"/>
      <c r="E15" s="7"/>
      <c r="F15" s="12">
        <f>SUM(F13:F14)</f>
        <v>0</v>
      </c>
      <c r="G15" s="12">
        <f>SUM(G13:G14)</f>
        <v>1162000</v>
      </c>
      <c r="H15" s="13"/>
    </row>
    <row r="16" spans="1:8" ht="15.75">
      <c r="A16" s="9"/>
      <c r="B16" s="10" t="s">
        <v>22</v>
      </c>
      <c r="C16" s="7"/>
      <c r="D16" s="7"/>
      <c r="E16" s="7"/>
      <c r="F16" s="94">
        <f>F15-G15</f>
        <v>-1162000</v>
      </c>
      <c r="G16" s="94"/>
      <c r="H16" s="13"/>
    </row>
    <row r="17" spans="6:7" ht="15.75">
      <c r="F17" s="1"/>
      <c r="G17" s="1"/>
    </row>
    <row r="18" spans="6:7" ht="15.75">
      <c r="F18" s="1"/>
      <c r="G18" s="1"/>
    </row>
    <row r="19" spans="6:7" ht="15.75">
      <c r="F19" s="1"/>
      <c r="G19" s="1"/>
    </row>
    <row r="20" spans="6:7" ht="15.75">
      <c r="F20" s="1"/>
      <c r="G20" s="1"/>
    </row>
    <row r="21" spans="6:7" ht="15.75">
      <c r="F21" s="1"/>
      <c r="G21" s="1"/>
    </row>
    <row r="22" spans="6:7" ht="15.75">
      <c r="F22" s="1"/>
      <c r="G22" s="1"/>
    </row>
    <row r="23" spans="6:7" ht="15.75">
      <c r="F23" s="1"/>
      <c r="G23" s="1"/>
    </row>
    <row r="24" spans="6:7" ht="15.75">
      <c r="F24" s="1"/>
      <c r="G24" s="1"/>
    </row>
    <row r="25" spans="6:7" ht="15.75">
      <c r="F25" s="1"/>
      <c r="G25" s="1"/>
    </row>
    <row r="26" spans="6:7" ht="15.75">
      <c r="F26" s="1"/>
      <c r="G26" s="1"/>
    </row>
    <row r="27" spans="6:7" ht="15.75">
      <c r="F27" s="1"/>
      <c r="G27" s="1"/>
    </row>
    <row r="28" spans="6:7" ht="15.75">
      <c r="F28" s="1"/>
      <c r="G28" s="1"/>
    </row>
    <row r="29" spans="6:7" ht="15.75">
      <c r="F29" s="1"/>
      <c r="G29" s="1"/>
    </row>
    <row r="30" spans="6:7" ht="15.75">
      <c r="F30" s="1"/>
      <c r="G30" s="1"/>
    </row>
    <row r="31" spans="6:7" ht="15.75">
      <c r="F31" s="1"/>
      <c r="G31" s="1"/>
    </row>
    <row r="32" spans="6:7" ht="15.75">
      <c r="F32" s="1"/>
      <c r="G32" s="1"/>
    </row>
    <row r="33" spans="6:7" ht="15.75">
      <c r="F33" s="1"/>
      <c r="G33" s="1"/>
    </row>
    <row r="34" spans="6:7" ht="15.75">
      <c r="F34" s="1"/>
      <c r="G34" s="1"/>
    </row>
    <row r="35" spans="6:7" ht="15.75">
      <c r="F35" s="1"/>
      <c r="G35" s="1"/>
    </row>
    <row r="36" spans="6:7" ht="15.75">
      <c r="F36" s="1"/>
      <c r="G36" s="1"/>
    </row>
    <row r="37" spans="6:7" ht="15.75">
      <c r="F37" s="1"/>
      <c r="G37" s="1"/>
    </row>
    <row r="38" spans="6:7" ht="15.75">
      <c r="F38" s="1"/>
      <c r="G38" s="1"/>
    </row>
    <row r="39" spans="6:7" ht="15.75">
      <c r="F39" s="1"/>
      <c r="G39" s="1"/>
    </row>
    <row r="40" spans="6:7" ht="15.75">
      <c r="F40" s="1"/>
      <c r="G40" s="1"/>
    </row>
    <row r="41" spans="6:7" ht="15.75">
      <c r="F41" s="1"/>
      <c r="G41" s="1"/>
    </row>
    <row r="42" spans="6:7" ht="15.75">
      <c r="F42" s="1"/>
      <c r="G42" s="1"/>
    </row>
    <row r="43" spans="6:7" ht="15.75">
      <c r="F43" s="1"/>
      <c r="G43" s="1"/>
    </row>
    <row r="44" spans="6:7" ht="15.75">
      <c r="F44" s="1"/>
      <c r="G44" s="1"/>
    </row>
    <row r="45" spans="6:7" ht="15.75">
      <c r="F45" s="1"/>
      <c r="G45" s="1"/>
    </row>
    <row r="46" spans="6:7" ht="15.75">
      <c r="F46" s="1"/>
      <c r="G46" s="1"/>
    </row>
    <row r="47" spans="6:7" ht="15.75">
      <c r="F47" s="1"/>
      <c r="G47" s="1"/>
    </row>
    <row r="48" spans="6:7" ht="15.75">
      <c r="F48" s="1"/>
      <c r="G48" s="1"/>
    </row>
    <row r="49" spans="6:7" ht="15.75">
      <c r="F49" s="1"/>
      <c r="G49" s="1"/>
    </row>
    <row r="50" spans="6:7" ht="15.75">
      <c r="F50" s="1"/>
      <c r="G50" s="1"/>
    </row>
    <row r="51" spans="6:7" ht="15.75">
      <c r="F51" s="1"/>
      <c r="G51" s="1"/>
    </row>
    <row r="52" spans="6:7" ht="15.75">
      <c r="F52" s="1"/>
      <c r="G52" s="1"/>
    </row>
    <row r="53" spans="6:7" ht="15.75">
      <c r="F53" s="1"/>
      <c r="G53" s="1"/>
    </row>
    <row r="54" spans="6:7" ht="15.75">
      <c r="F54" s="1"/>
      <c r="G54" s="1"/>
    </row>
    <row r="55" spans="6:7" ht="15.75">
      <c r="F55" s="1"/>
      <c r="G55" s="1"/>
    </row>
    <row r="56" spans="6:7" ht="15.75">
      <c r="F56" s="1"/>
      <c r="G56" s="1"/>
    </row>
    <row r="57" spans="6:7" ht="15.75">
      <c r="F57" s="1"/>
      <c r="G57" s="1"/>
    </row>
    <row r="58" spans="6:7" ht="15.75">
      <c r="F58" s="1"/>
      <c r="G58" s="1"/>
    </row>
    <row r="59" ht="15.75">
      <c r="G59" s="1"/>
    </row>
    <row r="60" ht="15.75">
      <c r="G60" s="1"/>
    </row>
    <row r="61" ht="15.75">
      <c r="G61" s="1"/>
    </row>
    <row r="62" ht="15.75">
      <c r="G62" s="1"/>
    </row>
    <row r="63" ht="15.75">
      <c r="G63" s="1"/>
    </row>
    <row r="64" ht="15.75">
      <c r="G64" s="1"/>
    </row>
    <row r="65" ht="15.75">
      <c r="G65" s="1"/>
    </row>
    <row r="66" ht="15.75">
      <c r="G66" s="1"/>
    </row>
    <row r="67" ht="15.75">
      <c r="G67" s="1"/>
    </row>
    <row r="68" ht="15.75">
      <c r="G68" s="1"/>
    </row>
    <row r="69" ht="15.75">
      <c r="G69" s="1"/>
    </row>
    <row r="70" ht="15.75">
      <c r="G70" s="1"/>
    </row>
    <row r="71" ht="15.75">
      <c r="G71" s="1"/>
    </row>
    <row r="72" ht="15.75">
      <c r="G72" s="1"/>
    </row>
    <row r="73" ht="15.75">
      <c r="G73" s="1"/>
    </row>
    <row r="74" ht="15.75">
      <c r="G74" s="1"/>
    </row>
    <row r="75" ht="15.75">
      <c r="G75" s="1"/>
    </row>
    <row r="76" ht="15.75">
      <c r="G76" s="1"/>
    </row>
    <row r="77" ht="15.75">
      <c r="G77" s="1"/>
    </row>
    <row r="78" ht="15.75">
      <c r="G78" s="1"/>
    </row>
    <row r="79" ht="15.75">
      <c r="G79" s="1"/>
    </row>
    <row r="80" ht="15.75">
      <c r="G80" s="1"/>
    </row>
    <row r="81" ht="15.75">
      <c r="G81" s="1"/>
    </row>
    <row r="82" ht="15.75">
      <c r="G82" s="1"/>
    </row>
    <row r="83" ht="15.75">
      <c r="G83" s="1"/>
    </row>
    <row r="84" ht="15.75">
      <c r="G84" s="1"/>
    </row>
    <row r="85" ht="15.75">
      <c r="G85" s="1"/>
    </row>
    <row r="86" ht="15.75">
      <c r="G86" s="1"/>
    </row>
    <row r="87" ht="15.75">
      <c r="G87" s="1"/>
    </row>
    <row r="88" ht="15.75">
      <c r="G88" s="1"/>
    </row>
    <row r="89" ht="15.75">
      <c r="G89" s="1"/>
    </row>
    <row r="90" ht="15.75">
      <c r="G90" s="1"/>
    </row>
    <row r="91" ht="15.75">
      <c r="G91" s="1"/>
    </row>
    <row r="92" ht="15.75">
      <c r="G92" s="1"/>
    </row>
    <row r="93" ht="15.75">
      <c r="G93" s="1"/>
    </row>
    <row r="94" ht="15.75">
      <c r="G94" s="1"/>
    </row>
  </sheetData>
  <mergeCells count="7">
    <mergeCell ref="A4:H4"/>
    <mergeCell ref="F6:G6"/>
    <mergeCell ref="F16:G16"/>
    <mergeCell ref="A1:B1"/>
    <mergeCell ref="F1:H1"/>
    <mergeCell ref="A2:B2"/>
    <mergeCell ref="A3:H3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Éva</dc:creator>
  <cp:keywords/>
  <dc:description/>
  <cp:lastModifiedBy>kovacs.melinda</cp:lastModifiedBy>
  <cp:lastPrinted>2009-06-08T06:53:49Z</cp:lastPrinted>
  <dcterms:created xsi:type="dcterms:W3CDTF">2005-09-14T08:40:41Z</dcterms:created>
  <dcterms:modified xsi:type="dcterms:W3CDTF">2009-06-08T06:53:52Z</dcterms:modified>
  <cp:category/>
  <cp:version/>
  <cp:contentType/>
  <cp:contentStatus/>
</cp:coreProperties>
</file>