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2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1-3" sheetId="9" r:id="rId9"/>
    <sheet name="T-II-2-1" sheetId="10" r:id="rId10"/>
    <sheet name="T-II-2-2" sheetId="11" r:id="rId11"/>
    <sheet name="T-II-3-1" sheetId="12" r:id="rId12"/>
    <sheet name="T-II-3-2" sheetId="13" r:id="rId13"/>
    <sheet name="T-II-3-3" sheetId="14" r:id="rId14"/>
    <sheet name="T-II-4-1" sheetId="15" r:id="rId15"/>
    <sheet name="T-II-4-2" sheetId="16" r:id="rId16"/>
    <sheet name="T-II-4-3" sheetId="17" r:id="rId17"/>
    <sheet name="T-II-5-1" sheetId="18" r:id="rId18"/>
    <sheet name="T-II-5-2" sheetId="19" r:id="rId19"/>
    <sheet name="T-II-6-1" sheetId="20" r:id="rId20"/>
    <sheet name="T-II-6-2" sheetId="21" r:id="rId21"/>
    <sheet name="T-II-6-3" sheetId="22" r:id="rId22"/>
    <sheet name="T-III" sheetId="23" r:id="rId23"/>
  </sheets>
  <definedNames>
    <definedName name="_xlnm.Print_Titles" localSheetId="0">'T-I-1'!$9:$10</definedName>
    <definedName name="_xlnm.Print_Titles" localSheetId="3">'T-I-4'!$8:$9</definedName>
    <definedName name="_xlnm.Print_Titles" localSheetId="5">'T-I-6'!$8:$9</definedName>
    <definedName name="_xlnm.Print_Titles" localSheetId="17">'T-II-5-1'!$9:$10</definedName>
    <definedName name="_xlnm.Print_Titles" localSheetId="18">'T-II-5-2'!$9:$10</definedName>
    <definedName name="_xlnm.Print_Titles" localSheetId="22">'T-III'!$6:$7</definedName>
  </definedNames>
  <calcPr fullCalcOnLoad="1"/>
</workbook>
</file>

<file path=xl/sharedStrings.xml><?xml version="1.0" encoding="utf-8"?>
<sst xmlns="http://schemas.openxmlformats.org/spreadsheetml/2006/main" count="1217" uniqueCount="454">
  <si>
    <t>Teréz Anya Szociális Integrált Intézmény</t>
  </si>
  <si>
    <t>T/II/5/1. számú táblázat</t>
  </si>
  <si>
    <t>T/II/5/2. számú táblázat</t>
  </si>
  <si>
    <t>Pályázati alap</t>
  </si>
  <si>
    <t>Testületi hatáskörben felhasználható</t>
  </si>
  <si>
    <t>Fők.szla.</t>
  </si>
  <si>
    <t>Igazságügyi és Rendészeti Minisztérium</t>
  </si>
  <si>
    <t>Szociális és Munkaügyi Minisztérium</t>
  </si>
  <si>
    <t>Mindösszesen</t>
  </si>
  <si>
    <t>Személyi juttatás</t>
  </si>
  <si>
    <t>Munkaadót terhelő járulék</t>
  </si>
  <si>
    <t>GAMESZ</t>
  </si>
  <si>
    <t>Bevételi</t>
  </si>
  <si>
    <t>előirányzat módosítás</t>
  </si>
  <si>
    <t xml:space="preserve"> Egyenleg</t>
  </si>
  <si>
    <t>T/II/1/2. számú táblázat</t>
  </si>
  <si>
    <t>T/II/1/1. számú táblázat</t>
  </si>
  <si>
    <t>T/II/2/1. számú táblázat</t>
  </si>
  <si>
    <t>T/II/2/2. számú táblázat</t>
  </si>
  <si>
    <t>T/II/3/1. számú táblázat</t>
  </si>
  <si>
    <t>T/II/3/2. számú táblázat</t>
  </si>
  <si>
    <t>Brunszvik Teréz Napközi Otthonos Óvoda</t>
  </si>
  <si>
    <t>T/II/4/1. számú táblázat</t>
  </si>
  <si>
    <t>T/II/4/2. számú táblázat</t>
  </si>
  <si>
    <t>Festetics György Művelődési Központ</t>
  </si>
  <si>
    <t>T/II/6/1. számú táblázat</t>
  </si>
  <si>
    <t>T/II/6/2. számú táblázat</t>
  </si>
  <si>
    <t>Illyés Gyula Általános Iskola</t>
  </si>
  <si>
    <t>Hévíz Város Önkormányzata által a 2010. évben benyújtott, valamint a 2010. évet érintő folyamatban lévő pályázatok alakulása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</si>
  <si>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</si>
  <si>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</si>
  <si>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</si>
  <si>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</si>
  <si>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</si>
  <si>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</si>
  <si>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</si>
  <si>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</si>
  <si>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</si>
  <si>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</si>
  <si>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</si>
  <si>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</si>
  <si>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</si>
  <si>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</si>
  <si>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Pály. Státusza</t>
  </si>
  <si>
    <t>azonosítója</t>
  </si>
  <si>
    <t>címe</t>
  </si>
  <si>
    <t>célja</t>
  </si>
  <si>
    <t>Polgármesteri Hivatal:</t>
  </si>
  <si>
    <t>2007. évről áthúzódó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</si>
  <si>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</si>
  <si>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</si>
  <si>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</si>
  <si>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</si>
  <si>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</si>
  <si>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</si>
  <si>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00937-0002</t>
  </si>
  <si>
    <t>folyamatban</t>
  </si>
  <si>
    <t>2008. évről áthúzódó pályázatok</t>
  </si>
  <si>
    <t>2.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</si>
  <si>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</si>
  <si>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</si>
  <si>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</si>
  <si>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</si>
  <si>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</si>
  <si>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2009.06.26:2300+ 2010.06.14:6698</t>
  </si>
  <si>
    <t>3.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</si>
  <si>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</si>
  <si>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</si>
  <si>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</si>
  <si>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</si>
  <si>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Polgármestei Hivatal összesen: (2007-2008.)</t>
  </si>
  <si>
    <t>2009. évről áthúzódó pályázatok:</t>
  </si>
  <si>
    <t>4.</t>
  </si>
  <si>
    <t>Oktatási és Kulturális Minisztérium</t>
  </si>
  <si>
    <t>4/2009. (I. 29.) KT. hat.</t>
  </si>
  <si>
    <t>Kompetencia alapú oktatás egyenlő hozzáférés</t>
  </si>
  <si>
    <t>5.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</si>
  <si>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</si>
  <si>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</si>
  <si>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</si>
  <si>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</si>
  <si>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felújítási előirányzat</t>
  </si>
  <si>
    <t>6.</t>
  </si>
  <si>
    <t>Ny-dunántúli Regionális Fejl. Tanács</t>
  </si>
  <si>
    <t>222/2009.(XII.1.)KT. hat.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</si>
  <si>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</si>
  <si>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</si>
  <si>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</si>
  <si>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</si>
  <si>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7.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</si>
  <si>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</si>
  <si>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</si>
  <si>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</si>
  <si>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</si>
  <si>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</si>
  <si>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</si>
  <si>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nincs</t>
  </si>
  <si>
    <t>8.</t>
  </si>
  <si>
    <t>140/2009.(VII.20.) KT.hat.</t>
  </si>
  <si>
    <t>Kerékpárút fejlesztése Alsópáhok és Hévíz között</t>
  </si>
  <si>
    <t>Kerékpárút kiépítése Gesztor: Alsópáhok**</t>
  </si>
  <si>
    <t>9.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</si>
  <si>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</si>
  <si>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</si>
  <si>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</si>
  <si>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 *</t>
  </si>
  <si>
    <t>10.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</si>
  <si>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</si>
  <si>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</si>
  <si>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</si>
  <si>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</si>
  <si>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Polgármestei Hivatal összesen: (2009.)</t>
  </si>
  <si>
    <t>*Az összegek nettó értékben szerepelnek, mivel az ÁFA összege visszigényelhető. Bruttó összeg: 414.658 e FT</t>
  </si>
  <si>
    <t>**</t>
  </si>
  <si>
    <t>2010. évben benyújtott pályázatok</t>
  </si>
  <si>
    <t>11.</t>
  </si>
  <si>
    <t>Egészségügyi Minisztérium</t>
  </si>
  <si>
    <t>Polg.mest.hat.körben  hozott döntés</t>
  </si>
  <si>
    <t>JESZ2010.II</t>
  </si>
  <si>
    <t>1db félautómata defibrillátor készülék + 10 fő oktatás</t>
  </si>
  <si>
    <t>2010. évi költségvetés fejlesztési előirányzat</t>
  </si>
  <si>
    <t>benyújtott</t>
  </si>
  <si>
    <t>nem nyert</t>
  </si>
  <si>
    <t>12.</t>
  </si>
  <si>
    <t>Idősek tartós bentlakásos intézmények kiegészítő támogatása</t>
  </si>
  <si>
    <t>Tételszám</t>
  </si>
  <si>
    <t>28.</t>
  </si>
  <si>
    <t>27.</t>
  </si>
  <si>
    <t>26.</t>
  </si>
  <si>
    <t>Személyi juttatások</t>
  </si>
  <si>
    <t>Működési kiadások</t>
  </si>
  <si>
    <t>Működési bevételek</t>
  </si>
  <si>
    <t>BIBÓ I. AGSZ</t>
  </si>
  <si>
    <t>BIBÓ  I. AGSZ</t>
  </si>
  <si>
    <t xml:space="preserve">Nem demens idős emberek ellátását végző dolgozók mbérének és járulékainak kieg.tám. </t>
  </si>
  <si>
    <t>intézményi költségvetés</t>
  </si>
  <si>
    <t>13.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</si>
  <si>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</si>
  <si>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</si>
  <si>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</si>
  <si>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14.</t>
  </si>
  <si>
    <t>41/2010(II.23.)</t>
  </si>
  <si>
    <t>Közoktatási intézmények infrastuktúrális fejlesztése</t>
  </si>
  <si>
    <t>Brunszvik Teréz Napközi Otthonos Óvoda Sugár utcai épület</t>
  </si>
  <si>
    <t>15.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</si>
  <si>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</si>
  <si>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</si>
  <si>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</si>
  <si>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</si>
  <si>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Polgármestei Hivatal összesen: (2010.)</t>
  </si>
  <si>
    <t>Bibó István Alternatív Gimnázium és Szakközépiskola: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</si>
  <si>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</si>
  <si>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</si>
  <si>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</si>
  <si>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</si>
  <si>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</si>
  <si>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</si>
  <si>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</si>
  <si>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16.</t>
  </si>
  <si>
    <t>Magyar Gyermek Labdarugó Szövetség</t>
  </si>
  <si>
    <t>Nevelési-közoktatási int. Ped.porg.hoz igazodva, gyerm. Egészséges életmódra nevelése</t>
  </si>
  <si>
    <t>Labdarugás népszerűsítése</t>
  </si>
  <si>
    <t>18/2009.</t>
  </si>
  <si>
    <t>17.</t>
  </si>
  <si>
    <t>A sport XXI. Utánpótlás -nevelési Program.</t>
  </si>
  <si>
    <t>Labdarugó tehetségek felism.,kiválaszt., képpzése és fokozott gondozása.</t>
  </si>
  <si>
    <t>397/624/09</t>
  </si>
  <si>
    <t>Illyés Gyula Általános Iskola összesen: (2009.)</t>
  </si>
  <si>
    <t>Gróf. I. Festetics György Művelődési Központ:</t>
  </si>
  <si>
    <t>18.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</si>
  <si>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</si>
  <si>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</si>
  <si>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</si>
  <si>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</si>
  <si>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>2009.11.23: 3146 + 2010.04.06: 189</t>
  </si>
  <si>
    <t>Gróf. I. Festetics György Művelődési Központ összesen: (2009.)</t>
  </si>
  <si>
    <t>19.</t>
  </si>
  <si>
    <t>Magyar Mozgókép Közalapítvány</t>
  </si>
  <si>
    <t xml:space="preserve">Magyar és ART besorolású filmek vetítésének normatív támogatása </t>
  </si>
  <si>
    <t>20.</t>
  </si>
  <si>
    <t>Szelektív pályázat - E-cinema rendszer üzemeltetése</t>
  </si>
  <si>
    <t xml:space="preserve"> Gróf. I. Festetics György Művelődési Központ összesen: (2010.)</t>
  </si>
  <si>
    <t>Önkormányzat összesen:</t>
  </si>
  <si>
    <t>2009.03.28  2724 + 2010.04.20 4.844</t>
  </si>
  <si>
    <t>befejezett</t>
  </si>
  <si>
    <t>T/II/6/3. számú táblázat</t>
  </si>
  <si>
    <t>Dologi kiadás összesen:</t>
  </si>
  <si>
    <t>előirányzat átcsoportosítás</t>
  </si>
  <si>
    <t>T/II/3/3. számú táblázat</t>
  </si>
  <si>
    <t>Önkormányzati saját erő működésre</t>
  </si>
  <si>
    <t>T/III. számú melléklet</t>
  </si>
  <si>
    <t>K-2010-NyDOP-3.1.1/A-2f-15470/169</t>
  </si>
  <si>
    <t>2010.09.23:164921</t>
  </si>
  <si>
    <t>elnyert</t>
  </si>
  <si>
    <t>TÁMOP 3.1.4-08/2.-2009-0134</t>
  </si>
  <si>
    <t>2009.07.20: 22.400 + 2010.04.09: 7.132+2010.06.22.:  10.344+2010.10.13:  2967+ 2010.08.19:1134</t>
  </si>
  <si>
    <t>1681-11/2009 ikt.sz.</t>
  </si>
  <si>
    <t>NYDOP-5.1.1/B-09-2009-0006</t>
  </si>
  <si>
    <t>2010.08.18:28 000</t>
  </si>
  <si>
    <t>NYDOP-4.3.1/B-09-2009-0006</t>
  </si>
  <si>
    <t>JHS-Sz-068/0-2010.</t>
  </si>
  <si>
    <t>SZOC-IBL-09-0355</t>
  </si>
  <si>
    <t>VFO/220-12/2010. ikt.sz.</t>
  </si>
  <si>
    <t>Pályázati alap vállalt önerő 13 519</t>
  </si>
  <si>
    <t>Európai Bizottság</t>
  </si>
  <si>
    <t>154/2010.(VIII.31.)</t>
  </si>
  <si>
    <t>HUHR/1001/2.2.2.</t>
  </si>
  <si>
    <t>Magyarország-Horvátország IPA Határon átnyúló Együttműködési Program</t>
  </si>
  <si>
    <t xml:space="preserve"> kedvező elbírálás esetén Általános tartalák    1 050</t>
  </si>
  <si>
    <t xml:space="preserve"> </t>
  </si>
  <si>
    <t>TÁMOP-3.1.5-09/A-2-2010-0365</t>
  </si>
  <si>
    <t>2621/341/2009</t>
  </si>
  <si>
    <t>Magyar és ART besorolású filmek vetítésének normatív támogatása Maximális tám.</t>
  </si>
  <si>
    <t>2009. évben 3509;2010.03.25. 1.206</t>
  </si>
  <si>
    <t>21.</t>
  </si>
  <si>
    <t>22.</t>
  </si>
  <si>
    <t>2621/380/2010.</t>
  </si>
  <si>
    <t>Magyar és ART besorolású filmek vetítésének normatív támogatása, Maximális tám.</t>
  </si>
  <si>
    <t>23.</t>
  </si>
  <si>
    <t>24.</t>
  </si>
  <si>
    <t>Nemzeti Kulturális Alapítvány</t>
  </si>
  <si>
    <t>ART mozik közösségkapcsolatának fejlesztésére</t>
  </si>
  <si>
    <t>25.</t>
  </si>
  <si>
    <t>ART filmek E - cinema technikán történő vetítése</t>
  </si>
  <si>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</si>
  <si>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</si>
  <si>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</si>
  <si>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</si>
  <si>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</si>
  <si>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</si>
  <si>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</si>
  <si>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</si>
  <si>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</si>
  <si>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</si>
  <si>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</si>
  <si>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</si>
  <si>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</si>
  <si>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</si>
  <si>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</si>
  <si>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</si>
  <si>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</si>
  <si>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</si>
  <si>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</si>
  <si>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</si>
  <si>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Egyenleg:</t>
  </si>
  <si>
    <t>Dologi kiadás</t>
  </si>
  <si>
    <t>Intézményfinanszírozás</t>
  </si>
  <si>
    <t>Általános tartalék</t>
  </si>
  <si>
    <t>Működési bevétel</t>
  </si>
  <si>
    <t>Felhalmozási kiadás</t>
  </si>
  <si>
    <t>VFO/684-6/2010 ikt.sz.</t>
  </si>
  <si>
    <t>A projekt mindkét önkormányzatot érintően pályázott összege 140 055 e Ft, melyből  Hévíz Városát közvetlenül 78 994 e Ft illeti meg. Alsópáhok részére utalandó forrás 61 061 e FT.</t>
  </si>
  <si>
    <t>NYDOP-2009-2.1.1/F.09-2010-0009</t>
  </si>
  <si>
    <t>Előirányzat módosítás időpontja: 2011.02.11.</t>
  </si>
  <si>
    <t>KGO/16-1/2011. ikt.sz.</t>
  </si>
  <si>
    <t>Normatív állami támogatás (okt.lemondás)</t>
  </si>
  <si>
    <t>KGO/11-1/2011. ikt.sz.</t>
  </si>
  <si>
    <t>Központosított állami támogatás (érettségi vizsga)</t>
  </si>
  <si>
    <t>Központosított állami támogatás - szakvizsgák támogatása</t>
  </si>
  <si>
    <t>Támogatás értékű működési bevétel</t>
  </si>
  <si>
    <t>KGO/46-109/2010.ikt.sz.</t>
  </si>
  <si>
    <t>KGO/70-15/2010. ikt.sz.</t>
  </si>
  <si>
    <t>KGO/70-41/2010. ikt.sz.</t>
  </si>
  <si>
    <t>Osztályfőnöki pótlék előirányzat elvonás</t>
  </si>
  <si>
    <t>KGO/11-7/2011.ikt.sz.     KGO/46-108/2010.ikt.sz.</t>
  </si>
  <si>
    <t>Kötött felhasználású állami támogatás (közcélú foglalkoztatás)</t>
  </si>
  <si>
    <t xml:space="preserve">KGO/11-7/2011.ikt.sz.    </t>
  </si>
  <si>
    <t>Kötött felhasználású állami támogatás (ápolási díj)</t>
  </si>
  <si>
    <t>Kötött felhasználású állami támogatás (rendszeres szociális segély)</t>
  </si>
  <si>
    <t>Kötött felhasználású állami támogatás (rendelkezésre állási támogatás)</t>
  </si>
  <si>
    <t>Kötött felhasználású állami támogatás (normatív lakásfenntartási támogatás)</t>
  </si>
  <si>
    <t xml:space="preserve">Támogatásértékű felhalmozási pénzeszköz átvétel </t>
  </si>
  <si>
    <t>Városközpont rehabilitáció támogatása</t>
  </si>
  <si>
    <t>Támogatásértékű működési célú pénzeszköz átvétel</t>
  </si>
  <si>
    <t>Önk-i helyi képviselő-választásra átvett pénzeszköz</t>
  </si>
  <si>
    <t>Igazságügyi és Rendészeti Minisztérium (települési őrök)</t>
  </si>
  <si>
    <t>KGO/73/2010.ikt.sz.</t>
  </si>
  <si>
    <t>TÁMOP-3.1.4-08/2-2009-0134 projekt</t>
  </si>
  <si>
    <t>Felhalmozási bevétel</t>
  </si>
  <si>
    <t>Intézményi működési bevétel</t>
  </si>
  <si>
    <t>Gépkocsi értékesítés ÁFA</t>
  </si>
  <si>
    <t>Gépkocsi ért. (GMP-237 frsz.Hunday Grace)</t>
  </si>
  <si>
    <t>Előirányzat átcsoportosítás időpontja: 2011.02.11.</t>
  </si>
  <si>
    <t xml:space="preserve">Kiadási </t>
  </si>
  <si>
    <t>TASZII állami támogatás működésre</t>
  </si>
  <si>
    <t>Illyés Gy.Ált.Isk.állami támogatás működésre</t>
  </si>
  <si>
    <t>Brunszvik T.N.O.Óvoda áll.tám.működésre</t>
  </si>
  <si>
    <t>KGO/70-41/2010. Ikt.sz.</t>
  </si>
  <si>
    <t>Illyés Gy.Ált.Isk. Kistérségi támogatása működési célra</t>
  </si>
  <si>
    <t>Bibó AGSZ állami támogatása működésre</t>
  </si>
  <si>
    <t>KGO/11-7/2011. ikt.sz.  KGO/46-108/2010.ikt.sz.</t>
  </si>
  <si>
    <t>KGO/11-7/2011. ikt.sz.</t>
  </si>
  <si>
    <t>Szociálipolitikai juttatás</t>
  </si>
  <si>
    <t>Ápolási díj</t>
  </si>
  <si>
    <t xml:space="preserve">15. </t>
  </si>
  <si>
    <t>Rendelkezésre állási díj</t>
  </si>
  <si>
    <t>Pályázati Alap</t>
  </si>
  <si>
    <t>231/2010.(XII.14.) Kt.hat.</t>
  </si>
  <si>
    <t>939/1 hrsz.ingatlanrész átadás-átvételi ktg.</t>
  </si>
  <si>
    <t>"       "              "            "                 ÁFA</t>
  </si>
  <si>
    <t>102304 terv.ae.</t>
  </si>
  <si>
    <t>Számítástechnikai eszközök</t>
  </si>
  <si>
    <t>Számítástechnikai eszközök ÁFA</t>
  </si>
  <si>
    <t>108999 terv.ae.</t>
  </si>
  <si>
    <t>Hordozható felvevő (gép,berendezés)</t>
  </si>
  <si>
    <t>Hordozható felvevő (gép,berendezés) ÁFA</t>
  </si>
  <si>
    <t>Kisértékű ügyviteli eszközök</t>
  </si>
  <si>
    <t>Számítástechnikai eszközök  ÁFA</t>
  </si>
  <si>
    <t>Kisértékű ügyviteli eszközök  ÁFA</t>
  </si>
  <si>
    <t>Önkormányzatoknak átadott támogatás értékű pénzeszköz</t>
  </si>
  <si>
    <t>Kistérségnek átadott támogatás értékű pénzeszköz átadás (tagdíj)</t>
  </si>
  <si>
    <t>Támogatás értékű működési célú pénzeszköz átadás</t>
  </si>
  <si>
    <t>Kompetencia alapú okt. projekt kamatából megvalósított dologi kiadás</t>
  </si>
  <si>
    <t>Kompet.alapú okt.dologi kiad.-Sugár u.óvoda</t>
  </si>
  <si>
    <t>Kompet.alapú okt.dologi kiad.-Egregyi óvoda</t>
  </si>
  <si>
    <t>Kompet.alapú okt.dologi kiad.-Illyés Gy. Általános Iskola</t>
  </si>
  <si>
    <t>Kompet.alapú okt.dologi kiad.-Bibó AGSZ.</t>
  </si>
  <si>
    <t>Nonprofit szervezetnek (Bursa Hungarica)</t>
  </si>
  <si>
    <t>Kistérségi támogatás (továbbtanulás, pályaválasztás) októberi lemondás</t>
  </si>
  <si>
    <t>2009.évi Kistérségi támogatás elszámolásából származó többletbevétel (közoktatás-óvoda)</t>
  </si>
  <si>
    <t>37.</t>
  </si>
  <si>
    <t>2009.évi Kistérségi támogatás elszámolásából származó többletbevétel (szakszolgálat)</t>
  </si>
  <si>
    <t>2009.évi Kistérségi támogatás elszámolásából származó többletbevétel (házi segítségnyújtás)</t>
  </si>
  <si>
    <t>2009.évi Kistérségi támogatás elszámolásából származó többletbevétel (jelzőrendszeres segítségnyújtás)</t>
  </si>
  <si>
    <t>2009.évi Kistérségi támogatás elszámolásából származó többletbevétel (közoktatás-ált.iskola 5-8.évf.)</t>
  </si>
  <si>
    <t>Támogatásértékű működési célú bevétel</t>
  </si>
  <si>
    <t>38.</t>
  </si>
  <si>
    <t>Üdülőhelyi fekadatok kiegészítő támogatáa</t>
  </si>
  <si>
    <t>2009.évi Kistérségi támogatás működésre- Brunszvik T.N.O.Óvoda</t>
  </si>
  <si>
    <t>2009.évi Kistérségi támogatás működésre - Illyés Gyula Általános Iskola</t>
  </si>
  <si>
    <t>2009.évi Kistérségi támogatás működésre - TASZII</t>
  </si>
  <si>
    <t>Állami támogatás működésre - Bibó AGSZ</t>
  </si>
  <si>
    <t>T/I/4. számú táblázat</t>
  </si>
  <si>
    <t>Árpádkori templom állagmegóvása</t>
  </si>
  <si>
    <t>Árpádkori templom állagmegóvása ÁFA</t>
  </si>
  <si>
    <t>Római kori romok zöldfelületi rehabilitációja</t>
  </si>
  <si>
    <t>Római kori romok zöldfelületi rehab. ÁFA</t>
  </si>
  <si>
    <t>Római kori romok zöldfelületi rehabilitációja-2010.évről áthúzódó beruházás</t>
  </si>
  <si>
    <t>Egregyi járda felújítása</t>
  </si>
  <si>
    <t>Egregyi járda felújítása ÁFA</t>
  </si>
  <si>
    <t>Egregyi járda 2010. évről áthúzódó felújítás</t>
  </si>
  <si>
    <t>Hévíz Város Közlekedési Koncepciója</t>
  </si>
  <si>
    <t>Hévíz Város Közlekedési Koncepciója ÁFA</t>
  </si>
  <si>
    <t>Hévíz Város Közlekedési Koncepciója 2010.évről áthúzódó beruházás</t>
  </si>
  <si>
    <t>421100 / 102104</t>
  </si>
  <si>
    <t xml:space="preserve">412000 / 101111 </t>
  </si>
  <si>
    <t>910302 / 101113</t>
  </si>
  <si>
    <t xml:space="preserve">421100 / 101213 </t>
  </si>
  <si>
    <t xml:space="preserve">421100 / 102103 </t>
  </si>
  <si>
    <t xml:space="preserve">4211001 / 102226 </t>
  </si>
  <si>
    <t>Déli elkerülő út hatástanulmányi terv 2010.évről áthúzódó</t>
  </si>
  <si>
    <t>412000 / 102201</t>
  </si>
  <si>
    <t>Hévíz Gyógyhely Városközpont rehab.II.ütem - 2010.évről áthúzódó beruh.</t>
  </si>
  <si>
    <t>Hévíz Gyógyhely Városközpont rehababilitációja I.ütem</t>
  </si>
  <si>
    <t>Hévíz Gyógyhely Városközpont rehababilitációja I.ütem ÁFA</t>
  </si>
  <si>
    <t>Hévíz Gyógyhely Városközpont rehab.I.ütem - 2010.évről áthúzódó beruh.</t>
  </si>
  <si>
    <t>29.</t>
  </si>
  <si>
    <t>102206 terv.ae.</t>
  </si>
  <si>
    <t>Brunszvik T.N.O.Óvoda Sugár u.épület bővítése,akadálymentesítés I.ütem</t>
  </si>
  <si>
    <t>Brunszvik T.N.O.Óvoda Sugár u.épület bővítése,akadálymentesítés I.ütem ÁFA</t>
  </si>
  <si>
    <t>Brunszvik T.N.O.Óvoda Sugár u.épület bővítése,akadálymentesítés áthúzódó beruh.</t>
  </si>
  <si>
    <t>30.</t>
  </si>
  <si>
    <t>421100 / 102202</t>
  </si>
  <si>
    <t>Hévíz Gyógyhely Városközpont rehababilitációja I.ütem (gyalogos övezet)</t>
  </si>
  <si>
    <t>Hévíz Gyógyhely Városközpont rehab. I.ütem (gyalogos övezet) ÁFA</t>
  </si>
  <si>
    <t>Hévíz Gyógyhely Városközpont rehab. I.ütem (gyalogos övezet) 2010.évről áthúzódó beruházás</t>
  </si>
  <si>
    <t xml:space="preserve">T/I/5. számú táblázat      </t>
  </si>
  <si>
    <t>Államháztartáson kívüli működési célú pénzeszköz átadás</t>
  </si>
  <si>
    <t>31.</t>
  </si>
  <si>
    <t>32.</t>
  </si>
  <si>
    <t>Bibó AGSZ. int.fin. saját erő működésre</t>
  </si>
  <si>
    <t>Illyés Gyula Általános Iskola saját erő működésre</t>
  </si>
  <si>
    <t>GAMESZ önkorm.saját erő működésre</t>
  </si>
  <si>
    <t>Brunszvik Teréz N.O.Óvoda saját erő működésre</t>
  </si>
  <si>
    <t>Tánogatásértékű működési célú pénzeszköz átvétel</t>
  </si>
  <si>
    <t>KGO/19-9/2011.ikt.sz.</t>
  </si>
  <si>
    <t>Szolgáltatások ellenértéke</t>
  </si>
  <si>
    <t>Önkorm.saját erő működésre</t>
  </si>
  <si>
    <t>OEP támogatás</t>
  </si>
  <si>
    <t>Díszvilágítás kiadásai</t>
  </si>
  <si>
    <t>T/II/1/3. számú táblázat</t>
  </si>
  <si>
    <t>Munkaadót terhelő járulékok</t>
  </si>
  <si>
    <t>KGO/16-1/2011.ikt.sz.</t>
  </si>
  <si>
    <t>Állami támogatás működésre (normatív)</t>
  </si>
  <si>
    <t>KGO/11-1/2011.ikt.sz.</t>
  </si>
  <si>
    <t>Állami támogatás működésre (középiskolai érettségi vizsga támogatása)</t>
  </si>
  <si>
    <t>KGO/19-6/2011.ikt.sz.</t>
  </si>
  <si>
    <t>Állami támogatás működésre</t>
  </si>
  <si>
    <t>KGO/70-41/2010 ikt.sz.</t>
  </si>
  <si>
    <t>Kistérségi támogatás működésre</t>
  </si>
  <si>
    <t>KGO/46-109/2010 ikt.sz.</t>
  </si>
  <si>
    <t>KGO/70-15/2010 ikt.sz.</t>
  </si>
  <si>
    <t>Kistérségi támogatás (2009.évi elszámolás)</t>
  </si>
  <si>
    <t>33.</t>
  </si>
  <si>
    <t>KGO/19-3/2011. ikt.sz.</t>
  </si>
  <si>
    <t>KGO/19-6/2011. ikt.sz.</t>
  </si>
  <si>
    <t>T/II/4/3. számú táblázat</t>
  </si>
  <si>
    <t>34.</t>
  </si>
  <si>
    <t>KGO/19-4/2011. ikt.sz.</t>
  </si>
  <si>
    <t>Működési kadások</t>
  </si>
  <si>
    <t>Személyi juttaások</t>
  </si>
  <si>
    <t>Kistérségi támogatás működésre (2009. évi elszámolás</t>
  </si>
  <si>
    <t>35.</t>
  </si>
  <si>
    <t>KGO/19-5/2011. ikt.sz.</t>
  </si>
  <si>
    <t>36.</t>
  </si>
  <si>
    <t>KGO/70-15/2010.ikt.sz.</t>
  </si>
  <si>
    <t>2009.évi Kistérségi támogatás elszámolásából származó többletbevétel (közoktatás-ált.iskola 1-4. évf.)</t>
  </si>
  <si>
    <t>231/2010.(XII.14.)Kt.hat.</t>
  </si>
  <si>
    <t>Keresetkiegészítés központosított támogatás - kerekítés miatt</t>
  </si>
  <si>
    <t>Egyéb központi támogatás-üdülőhelyi feladatok kiegészítő támogatása</t>
  </si>
  <si>
    <t>VFO/110-1/2011.ikt.sz.</t>
  </si>
  <si>
    <t>412000 / 101111</t>
  </si>
  <si>
    <t>Déli elkerülő út hatástanulmány terve</t>
  </si>
  <si>
    <t>Déli elkerülő út hatástanulmány terve ÁFA</t>
  </si>
  <si>
    <t>Hévíz GyógyhelyVárosközpont rehab.II.ütem - pályázati anyag előkészítés</t>
  </si>
  <si>
    <t>Hévíz GyógyhelyVárosközpont rehab. II.ütem - pályázati anyag előkészítés ÁFA</t>
  </si>
  <si>
    <t>KGO/19-17/2011.ikt.sz.</t>
  </si>
  <si>
    <t>KGO/19-17/2011. ikt.sz.</t>
  </si>
  <si>
    <t>Önkorm. saját erő működésre (szakmai vizsgák)</t>
  </si>
  <si>
    <t>Állami támogatás működésre (oszt.főnöki pótlék)</t>
  </si>
  <si>
    <t xml:space="preserve">Személyi juttatás </t>
  </si>
  <si>
    <t xml:space="preserve">T/I/6. számú táblázat      </t>
  </si>
  <si>
    <t>39.</t>
  </si>
  <si>
    <t>ÁHT-n kívüli pénzeszköz átadás</t>
  </si>
  <si>
    <t>KGO/348/2010.ikt.sz.</t>
  </si>
  <si>
    <t>Magyar Máltai Szeretetszolgálat Keszthelyi Csop.</t>
  </si>
  <si>
    <t>Polgármesteri hatáskörben felhasználható</t>
  </si>
  <si>
    <t xml:space="preserve">Parkolási tevékenység </t>
  </si>
  <si>
    <t>2010. január 1. napjától 2010. december 31. napjáig</t>
  </si>
  <si>
    <t>Brunszvik Teréz N. O. Óvoda (Egregyi, Sugár úti telephely) Illyés Gyula Ált. és Műv. Isk., Bibó István AGSZ</t>
  </si>
  <si>
    <t>befogadott, döntés még nincs</t>
  </si>
  <si>
    <t>kivitelezés folyamatban</t>
  </si>
  <si>
    <t>2010.03.16: 1375 + 2010.04.16: 875+ 2010.07.15: 875+        2010.10.15: 875</t>
  </si>
  <si>
    <t>megvalósítás befejezett, elszámolás alatt</t>
  </si>
  <si>
    <t>JHS-SZ-068/2-2010</t>
  </si>
  <si>
    <t>Jelzőrendszeres házi segítségnyújtást működtetők állami támogatása</t>
  </si>
  <si>
    <t>F/002050/10</t>
  </si>
  <si>
    <t>Fejlesztési program megvalósítása jelzőrendszeres házi segítségnyújtást működtető szolgáltatók esetén</t>
  </si>
  <si>
    <t>Informatikai pályázat laptop beszerzésre a TASZII-ba</t>
  </si>
  <si>
    <t>JHS-SZ-068/0-2010</t>
  </si>
  <si>
    <t>Gemenci Erdő- és Vadgazdaság Zrt.</t>
  </si>
  <si>
    <t>3067/1/2010</t>
  </si>
  <si>
    <t>Minden születendő gyermeknek ültessünk egy fát</t>
  </si>
  <si>
    <t>Minden 2010. évben született hévízi gyermeknek legyen egy fája ( 31 db facsemete)</t>
  </si>
  <si>
    <t xml:space="preserve"> Szakmai és sporteszköz csomag 110 e Ft összegben 2009.12.09. napján;    Testnevelő tanár részére 2011.01.12-én utalt sportvezetői díj 120 e Ft</t>
  </si>
  <si>
    <t>az utalás befagyasztva</t>
  </si>
  <si>
    <t>törölve</t>
  </si>
  <si>
    <t>utólagos elszámolásra</t>
  </si>
  <si>
    <t>utólagos elszámolás 2011. ápr. 30.</t>
  </si>
  <si>
    <t>240/2010.(XII.)Kt.hat.</t>
  </si>
  <si>
    <t>Árpádkori templom 2010.évről áthúzódó állagmegóvása</t>
  </si>
  <si>
    <t>40.</t>
  </si>
  <si>
    <t>Pénzforgalom nélküli bevétel</t>
  </si>
  <si>
    <t>Működési célú pénzmaradvány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</si>
</sst>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</numFmts>
  <fonts count="39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0" fillId="0" borderId="13" xfId="56" applyFont="1" applyFill="1" applyBorder="1" applyAlignment="1">
      <alignment horizontal="center" vertical="center" wrapText="1"/>
      <protection/>
    </xf>
    <xf numFmtId="1" fontId="7" fillId="0" borderId="1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3" fontId="33" fillId="0" borderId="0" xfId="0" applyNumberFormat="1" applyFont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4" fontId="1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19" fillId="0" borderId="0" xfId="57" applyBorder="1">
      <alignment/>
      <protection/>
    </xf>
    <xf numFmtId="0" fontId="19" fillId="0" borderId="0" xfId="57">
      <alignment/>
      <protection/>
    </xf>
    <xf numFmtId="0" fontId="8" fillId="0" borderId="13" xfId="56" applyFont="1" applyFill="1" applyBorder="1" applyAlignment="1">
      <alignment horizontal="center"/>
      <protection/>
    </xf>
    <xf numFmtId="0" fontId="8" fillId="0" borderId="13" xfId="56" applyFont="1" applyFill="1" applyBorder="1" applyAlignment="1">
      <alignment horizontal="centerContinuous"/>
      <protection/>
    </xf>
    <xf numFmtId="0" fontId="7" fillId="0" borderId="0" xfId="57" applyFont="1" applyBorder="1">
      <alignment/>
      <protection/>
    </xf>
    <xf numFmtId="0" fontId="7" fillId="0" borderId="13" xfId="57" applyFont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left" textRotation="90"/>
      <protection/>
    </xf>
    <xf numFmtId="0" fontId="8" fillId="0" borderId="13" xfId="56" applyFont="1" applyFill="1" applyBorder="1" applyAlignment="1">
      <alignment horizontal="left" vertical="center" wrapText="1"/>
      <protection/>
    </xf>
    <xf numFmtId="0" fontId="8" fillId="0" borderId="13" xfId="56" applyFont="1" applyFill="1" applyBorder="1" applyAlignment="1">
      <alignment horizontal="left" vertical="center"/>
      <protection/>
    </xf>
    <xf numFmtId="0" fontId="7" fillId="0" borderId="13" xfId="56" applyFont="1" applyFill="1" applyBorder="1" applyAlignment="1">
      <alignment vertical="center" wrapText="1"/>
      <protection/>
    </xf>
    <xf numFmtId="0" fontId="7" fillId="0" borderId="13" xfId="56" applyFont="1" applyFill="1" applyBorder="1" applyAlignment="1">
      <alignment/>
      <protection/>
    </xf>
    <xf numFmtId="0" fontId="8" fillId="0" borderId="13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 vertical="center" wrapText="1"/>
      <protection/>
    </xf>
    <xf numFmtId="3" fontId="7" fillId="0" borderId="13" xfId="56" applyNumberFormat="1" applyFont="1" applyFill="1" applyBorder="1" applyAlignment="1">
      <alignment horizontal="center" vertical="center"/>
      <protection/>
    </xf>
    <xf numFmtId="14" fontId="7" fillId="0" borderId="13" xfId="56" applyNumberFormat="1" applyFont="1" applyFill="1" applyBorder="1" applyAlignment="1">
      <alignment horizontal="center" vertical="center" wrapText="1"/>
      <protection/>
    </xf>
    <xf numFmtId="14" fontId="7" fillId="0" borderId="13" xfId="56" applyNumberFormat="1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left" vertical="center"/>
      <protection/>
    </xf>
    <xf numFmtId="4" fontId="7" fillId="0" borderId="13" xfId="56" applyNumberFormat="1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/>
      <protection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3" fontId="7" fillId="0" borderId="13" xfId="56" applyNumberFormat="1" applyFont="1" applyFill="1" applyBorder="1" applyAlignment="1">
      <alignment horizontal="center"/>
      <protection/>
    </xf>
    <xf numFmtId="3" fontId="8" fillId="0" borderId="13" xfId="56" applyNumberFormat="1" applyFont="1" applyFill="1" applyBorder="1" applyAlignment="1">
      <alignment horizontal="center"/>
      <protection/>
    </xf>
    <xf numFmtId="0" fontId="8" fillId="0" borderId="13" xfId="56" applyFont="1" applyFill="1" applyBorder="1" applyAlignme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3" fontId="7" fillId="0" borderId="0" xfId="56" applyNumberFormat="1" applyFont="1" applyFill="1" applyBorder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19" xfId="57" applyFont="1" applyBorder="1">
      <alignment/>
      <protection/>
    </xf>
    <xf numFmtId="0" fontId="7" fillId="0" borderId="13" xfId="56" applyNumberFormat="1" applyFont="1" applyFill="1" applyBorder="1" applyAlignment="1">
      <alignment horizontal="center" vertical="center"/>
      <protection/>
    </xf>
    <xf numFmtId="169" fontId="7" fillId="0" borderId="13" xfId="40" applyNumberFormat="1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wrapText="1"/>
      <protection/>
    </xf>
    <xf numFmtId="169" fontId="7" fillId="0" borderId="13" xfId="40" applyNumberFormat="1" applyFont="1" applyFill="1" applyBorder="1" applyAlignment="1">
      <alignment vertical="center" wrapText="1"/>
    </xf>
    <xf numFmtId="0" fontId="8" fillId="0" borderId="0" xfId="57" applyFont="1" applyBorder="1">
      <alignment/>
      <protection/>
    </xf>
    <xf numFmtId="0" fontId="8" fillId="0" borderId="13" xfId="57" applyFont="1" applyBorder="1">
      <alignment/>
      <protection/>
    </xf>
    <xf numFmtId="0" fontId="7" fillId="0" borderId="13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14" xfId="57" applyFont="1" applyBorder="1">
      <alignment/>
      <protection/>
    </xf>
    <xf numFmtId="0" fontId="7" fillId="0" borderId="15" xfId="57" applyFont="1" applyBorder="1">
      <alignment/>
      <protection/>
    </xf>
    <xf numFmtId="3" fontId="8" fillId="0" borderId="0" xfId="56" applyNumberFormat="1" applyFont="1" applyFill="1" applyBorder="1" applyAlignment="1">
      <alignment/>
      <protection/>
    </xf>
    <xf numFmtId="3" fontId="8" fillId="0" borderId="0" xfId="56" applyNumberFormat="1" applyFont="1" applyFill="1" applyBorder="1" applyAlignment="1">
      <alignment horizontal="center"/>
      <protection/>
    </xf>
    <xf numFmtId="3" fontId="7" fillId="0" borderId="0" xfId="56" applyNumberFormat="1" applyFont="1" applyFill="1" applyBorder="1" applyAlignment="1">
      <alignment horizontal="center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0" fontId="7" fillId="0" borderId="0" xfId="56" applyFont="1" applyFill="1" applyBorder="1" applyAlignment="1">
      <alignment wrapText="1"/>
      <protection/>
    </xf>
    <xf numFmtId="0" fontId="7" fillId="0" borderId="13" xfId="56" applyFont="1" applyFill="1" applyBorder="1" applyAlignment="1">
      <alignment horizontal="center" wrapText="1"/>
      <protection/>
    </xf>
    <xf numFmtId="14" fontId="7" fillId="0" borderId="13" xfId="56" applyNumberFormat="1" applyFont="1" applyFill="1" applyBorder="1" applyAlignment="1">
      <alignment horizontal="center"/>
      <protection/>
    </xf>
    <xf numFmtId="3" fontId="8" fillId="0" borderId="13" xfId="56" applyNumberFormat="1" applyFont="1" applyFill="1" applyBorder="1" applyAlignment="1">
      <alignment horizontal="center" vertical="center"/>
      <protection/>
    </xf>
    <xf numFmtId="3" fontId="8" fillId="0" borderId="13" xfId="56" applyNumberFormat="1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14" fontId="7" fillId="0" borderId="0" xfId="56" applyNumberFormat="1" applyFont="1" applyFill="1" applyBorder="1" applyAlignment="1">
      <alignment vertical="center" wrapText="1"/>
      <protection/>
    </xf>
    <xf numFmtId="14" fontId="7" fillId="0" borderId="0" xfId="56" applyNumberFormat="1" applyFont="1" applyFill="1" applyBorder="1" applyAlignment="1">
      <alignment/>
      <protection/>
    </xf>
    <xf numFmtId="3" fontId="7" fillId="0" borderId="12" xfId="56" applyNumberFormat="1" applyFont="1" applyFill="1" applyBorder="1" applyAlignment="1">
      <alignment horizontal="center" vertical="center"/>
      <protection/>
    </xf>
    <xf numFmtId="3" fontId="8" fillId="0" borderId="12" xfId="56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0" fillId="0" borderId="11" xfId="0" applyFont="1" applyBorder="1" applyAlignment="1">
      <alignment horizontal="center" wrapText="1" shrinkToFi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/>
      <protection/>
    </xf>
    <xf numFmtId="0" fontId="8" fillId="0" borderId="13" xfId="56" applyFont="1" applyFill="1" applyBorder="1" applyAlignment="1">
      <alignment horizontal="left" vertical="center" wrapText="1"/>
      <protection/>
    </xf>
    <xf numFmtId="0" fontId="38" fillId="0" borderId="23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7" fillId="0" borderId="0" xfId="56" applyFont="1" applyFill="1" applyBorder="1" applyAlignment="1">
      <alignment vertical="center" wrapText="1"/>
      <protection/>
    </xf>
    <xf numFmtId="14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3" fontId="7" fillId="0" borderId="13" xfId="56" applyNumberFormat="1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textRotation="90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/>
      <protection/>
    </xf>
    <xf numFmtId="0" fontId="8" fillId="0" borderId="13" xfId="56" applyFont="1" applyFill="1" applyBorder="1" applyAlignment="1">
      <alignment horizontal="center"/>
      <protection/>
    </xf>
    <xf numFmtId="0" fontId="37" fillId="0" borderId="23" xfId="56" applyFont="1" applyFill="1" applyBorder="1" applyAlignment="1">
      <alignment horizontal="left"/>
      <protection/>
    </xf>
    <xf numFmtId="0" fontId="37" fillId="0" borderId="0" xfId="56" applyFont="1" applyFill="1" applyBorder="1" applyAlignment="1">
      <alignment horizontal="center"/>
      <protection/>
    </xf>
    <xf numFmtId="0" fontId="38" fillId="0" borderId="0" xfId="56" applyFont="1" applyFill="1" applyBorder="1" applyAlignment="1">
      <alignment horizontal="center"/>
      <protection/>
    </xf>
    <xf numFmtId="0" fontId="19" fillId="0" borderId="0" xfId="57" applyAlignment="1">
      <alignment/>
      <protection/>
    </xf>
    <xf numFmtId="0" fontId="37" fillId="0" borderId="17" xfId="56" applyFont="1" applyFill="1" applyBorder="1" applyAlignment="1">
      <alignment horizontal="center"/>
      <protection/>
    </xf>
    <xf numFmtId="0" fontId="38" fillId="0" borderId="17" xfId="56" applyFont="1" applyFill="1" applyBorder="1" applyAlignment="1">
      <alignment horizontal="center"/>
      <protection/>
    </xf>
    <xf numFmtId="0" fontId="19" fillId="0" borderId="17" xfId="57" applyBorder="1" applyAlignme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tájékoztató táblák II.mód" xfId="56"/>
    <cellStyle name="Normál_pályázatok alakulása 2010 december 31-i állapo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2"/>
  </sheetPr>
  <dimension ref="A1:H116"/>
  <sheetViews>
    <sheetView workbookViewId="0" topLeftCell="B28">
      <selection activeCell="B39" sqref="B39"/>
    </sheetView>
  </sheetViews>
  <sheetFormatPr defaultColWidth="9.00390625" defaultRowHeight="15.75"/>
  <cols>
    <col min="1" max="1" width="10.00390625" style="61" customWidth="1"/>
    <col min="2" max="2" width="25.00390625" style="61" customWidth="1"/>
    <col min="3" max="3" width="19.875" style="61" customWidth="1"/>
    <col min="4" max="4" width="12.75390625" style="73" customWidth="1"/>
    <col min="5" max="5" width="8.125" style="61" customWidth="1"/>
    <col min="6" max="7" width="10.875" style="61" bestFit="1" customWidth="1"/>
    <col min="8" max="8" width="43.125" style="61" customWidth="1"/>
    <col min="9" max="16384" width="9.00390625" style="61" customWidth="1"/>
  </cols>
  <sheetData>
    <row r="1" spans="1:8" ht="17.25" customHeight="1">
      <c r="A1" s="189" t="s">
        <v>224</v>
      </c>
      <c r="B1" s="189"/>
      <c r="C1" s="10"/>
      <c r="D1" s="50"/>
      <c r="E1" s="10"/>
      <c r="F1" s="188" t="s">
        <v>239</v>
      </c>
      <c r="G1" s="188"/>
      <c r="H1" s="188"/>
    </row>
    <row r="2" spans="1:8" ht="15.75" customHeight="1">
      <c r="A2" s="190" t="s">
        <v>225</v>
      </c>
      <c r="B2" s="190"/>
      <c r="C2" s="10"/>
      <c r="D2" s="50"/>
      <c r="E2" s="10"/>
      <c r="F2" s="10"/>
      <c r="G2" s="10"/>
      <c r="H2" s="10"/>
    </row>
    <row r="3" spans="1:8" ht="10.5" customHeight="1">
      <c r="A3" s="23"/>
      <c r="B3" s="23"/>
      <c r="C3" s="10"/>
      <c r="D3" s="50"/>
      <c r="E3" s="10"/>
      <c r="F3" s="10"/>
      <c r="G3" s="10"/>
      <c r="H3" s="10"/>
    </row>
    <row r="4" spans="1:8" ht="14.25" customHeight="1">
      <c r="A4" s="189" t="s">
        <v>226</v>
      </c>
      <c r="B4" s="189"/>
      <c r="C4" s="189"/>
      <c r="D4" s="189"/>
      <c r="E4" s="189"/>
      <c r="F4" s="189"/>
      <c r="G4" s="189"/>
      <c r="H4" s="189"/>
    </row>
    <row r="5" spans="1:8" ht="13.5" customHeight="1">
      <c r="A5" s="189" t="s">
        <v>227</v>
      </c>
      <c r="B5" s="189"/>
      <c r="C5" s="189"/>
      <c r="D5" s="189"/>
      <c r="E5" s="189"/>
      <c r="F5" s="189"/>
      <c r="G5" s="189"/>
      <c r="H5" s="189"/>
    </row>
    <row r="6" spans="1:8" ht="13.5" customHeight="1">
      <c r="A6" s="3"/>
      <c r="B6" s="3"/>
      <c r="C6" s="3"/>
      <c r="D6" s="3"/>
      <c r="E6" s="3"/>
      <c r="F6" s="3"/>
      <c r="G6" s="3"/>
      <c r="H6" s="3"/>
    </row>
    <row r="7" spans="1:8" ht="15.75">
      <c r="A7" s="195" t="s">
        <v>253</v>
      </c>
      <c r="B7" s="195"/>
      <c r="C7" s="195"/>
      <c r="D7" s="195"/>
      <c r="E7" s="195"/>
      <c r="F7" s="2"/>
      <c r="G7" s="2"/>
      <c r="H7" s="2"/>
    </row>
    <row r="8" spans="1:8" ht="11.25" customHeight="1">
      <c r="A8" s="2"/>
      <c r="B8" s="2"/>
      <c r="C8" s="2"/>
      <c r="D8" s="2"/>
      <c r="E8" s="2"/>
      <c r="F8" s="2"/>
      <c r="G8" s="2"/>
      <c r="H8" s="2"/>
    </row>
    <row r="9" spans="1:8" ht="15.75">
      <c r="A9" s="191" t="s">
        <v>125</v>
      </c>
      <c r="B9" s="191" t="s">
        <v>228</v>
      </c>
      <c r="C9" s="191" t="s">
        <v>229</v>
      </c>
      <c r="D9" s="77" t="s">
        <v>230</v>
      </c>
      <c r="E9" s="77" t="s">
        <v>231</v>
      </c>
      <c r="F9" s="194" t="s">
        <v>232</v>
      </c>
      <c r="G9" s="194"/>
      <c r="H9" s="191" t="s">
        <v>235</v>
      </c>
    </row>
    <row r="10" spans="1:8" ht="15" customHeight="1">
      <c r="A10" s="192"/>
      <c r="B10" s="192"/>
      <c r="C10" s="192"/>
      <c r="D10" s="76"/>
      <c r="E10" s="76"/>
      <c r="F10" s="78" t="s">
        <v>233</v>
      </c>
      <c r="G10" s="78" t="s">
        <v>234</v>
      </c>
      <c r="H10" s="192"/>
    </row>
    <row r="11" spans="1:8" s="10" customFormat="1" ht="21" customHeight="1">
      <c r="A11" s="42" t="s">
        <v>49</v>
      </c>
      <c r="B11" s="39" t="s">
        <v>248</v>
      </c>
      <c r="C11" s="22" t="s">
        <v>254</v>
      </c>
      <c r="D11" s="48"/>
      <c r="E11" s="26"/>
      <c r="F11" s="4"/>
      <c r="G11" s="4">
        <v>1873000</v>
      </c>
      <c r="H11" s="19" t="s">
        <v>255</v>
      </c>
    </row>
    <row r="12" spans="1:8" s="10" customFormat="1" ht="18" customHeight="1">
      <c r="A12" s="42" t="s">
        <v>58</v>
      </c>
      <c r="B12" s="15" t="s">
        <v>248</v>
      </c>
      <c r="C12" s="22" t="s">
        <v>256</v>
      </c>
      <c r="D12" s="48"/>
      <c r="E12" s="9"/>
      <c r="F12" s="4">
        <v>104000</v>
      </c>
      <c r="G12" s="47"/>
      <c r="H12" s="18" t="s">
        <v>257</v>
      </c>
    </row>
    <row r="13" spans="1:8" s="10" customFormat="1" ht="20.25" customHeight="1">
      <c r="A13" s="42" t="s">
        <v>65</v>
      </c>
      <c r="B13" s="15" t="s">
        <v>248</v>
      </c>
      <c r="C13" s="22" t="s">
        <v>256</v>
      </c>
      <c r="D13" s="48"/>
      <c r="E13" s="9"/>
      <c r="F13" s="4">
        <v>15000</v>
      </c>
      <c r="G13" s="47"/>
      <c r="H13" s="18" t="s">
        <v>258</v>
      </c>
    </row>
    <row r="14" spans="1:8" s="10" customFormat="1" ht="26.25">
      <c r="A14" s="42" t="s">
        <v>72</v>
      </c>
      <c r="B14" s="15" t="s">
        <v>259</v>
      </c>
      <c r="C14" s="22" t="s">
        <v>405</v>
      </c>
      <c r="D14" s="48"/>
      <c r="E14" s="9"/>
      <c r="F14" s="4">
        <v>31000</v>
      </c>
      <c r="G14" s="47"/>
      <c r="H14" s="18" t="s">
        <v>319</v>
      </c>
    </row>
    <row r="15" spans="1:8" s="10" customFormat="1" ht="26.25">
      <c r="A15" s="42" t="s">
        <v>72</v>
      </c>
      <c r="B15" s="15" t="s">
        <v>259</v>
      </c>
      <c r="C15" s="22" t="s">
        <v>405</v>
      </c>
      <c r="D15" s="48"/>
      <c r="E15" s="9"/>
      <c r="F15" s="4">
        <v>104000</v>
      </c>
      <c r="G15" s="47"/>
      <c r="H15" s="18" t="s">
        <v>406</v>
      </c>
    </row>
    <row r="16" spans="1:8" s="10" customFormat="1" ht="26.25">
      <c r="A16" s="42" t="s">
        <v>72</v>
      </c>
      <c r="B16" s="15" t="s">
        <v>259</v>
      </c>
      <c r="C16" s="22" t="s">
        <v>405</v>
      </c>
      <c r="D16" s="48"/>
      <c r="E16" s="9"/>
      <c r="F16" s="4">
        <v>128000</v>
      </c>
      <c r="G16" s="47"/>
      <c r="H16" s="18" t="s">
        <v>324</v>
      </c>
    </row>
    <row r="17" spans="1:8" s="10" customFormat="1" ht="26.25">
      <c r="A17" s="42" t="s">
        <v>72</v>
      </c>
      <c r="B17" s="15" t="s">
        <v>259</v>
      </c>
      <c r="C17" s="22" t="s">
        <v>405</v>
      </c>
      <c r="D17" s="48"/>
      <c r="E17" s="9"/>
      <c r="F17" s="4">
        <v>263000</v>
      </c>
      <c r="G17" s="47"/>
      <c r="H17" s="18" t="s">
        <v>321</v>
      </c>
    </row>
    <row r="18" spans="1:8" s="10" customFormat="1" ht="26.25">
      <c r="A18" s="42" t="s">
        <v>72</v>
      </c>
      <c r="B18" s="15" t="s">
        <v>259</v>
      </c>
      <c r="C18" s="22" t="s">
        <v>405</v>
      </c>
      <c r="D18" s="48"/>
      <c r="E18" s="9"/>
      <c r="F18" s="4">
        <v>100000</v>
      </c>
      <c r="G18" s="47"/>
      <c r="H18" s="18" t="s">
        <v>322</v>
      </c>
    </row>
    <row r="19" spans="1:8" s="10" customFormat="1" ht="26.25">
      <c r="A19" s="42" t="s">
        <v>72</v>
      </c>
      <c r="B19" s="15" t="s">
        <v>259</v>
      </c>
      <c r="C19" s="22" t="s">
        <v>405</v>
      </c>
      <c r="D19" s="48"/>
      <c r="E19" s="9"/>
      <c r="F19" s="4"/>
      <c r="G19" s="47">
        <v>24000</v>
      </c>
      <c r="H19" s="18" t="s">
        <v>323</v>
      </c>
    </row>
    <row r="20" spans="1:8" s="10" customFormat="1" ht="26.25">
      <c r="A20" s="42" t="s">
        <v>76</v>
      </c>
      <c r="B20" s="39" t="s">
        <v>259</v>
      </c>
      <c r="C20" s="7" t="s">
        <v>262</v>
      </c>
      <c r="D20" s="38"/>
      <c r="E20" s="9"/>
      <c r="F20" s="4"/>
      <c r="G20" s="47">
        <v>20000</v>
      </c>
      <c r="H20" s="18" t="s">
        <v>318</v>
      </c>
    </row>
    <row r="21" spans="1:8" s="10" customFormat="1" ht="18" customHeight="1">
      <c r="A21" s="42" t="s">
        <v>123</v>
      </c>
      <c r="B21" s="15" t="s">
        <v>248</v>
      </c>
      <c r="C21" s="7" t="s">
        <v>260</v>
      </c>
      <c r="D21" s="38"/>
      <c r="E21" s="9"/>
      <c r="F21" s="4"/>
      <c r="G21" s="4">
        <v>56000</v>
      </c>
      <c r="H21" s="18" t="s">
        <v>263</v>
      </c>
    </row>
    <row r="22" spans="1:8" s="10" customFormat="1" ht="30.75" customHeight="1">
      <c r="A22" s="42" t="s">
        <v>136</v>
      </c>
      <c r="B22" s="15" t="s">
        <v>248</v>
      </c>
      <c r="C22" s="11" t="s">
        <v>264</v>
      </c>
      <c r="D22" s="48"/>
      <c r="E22" s="9"/>
      <c r="F22" s="4">
        <v>2258000</v>
      </c>
      <c r="G22" s="47"/>
      <c r="H22" s="18" t="s">
        <v>265</v>
      </c>
    </row>
    <row r="23" spans="1:8" s="10" customFormat="1" ht="26.25" customHeight="1">
      <c r="A23" s="42" t="s">
        <v>115</v>
      </c>
      <c r="B23" s="15" t="s">
        <v>248</v>
      </c>
      <c r="C23" s="7" t="s">
        <v>266</v>
      </c>
      <c r="D23" s="48"/>
      <c r="E23" s="9"/>
      <c r="F23" s="47"/>
      <c r="G23" s="47">
        <v>225000</v>
      </c>
      <c r="H23" s="18" t="s">
        <v>268</v>
      </c>
    </row>
    <row r="24" spans="1:8" s="10" customFormat="1" ht="17.25" customHeight="1">
      <c r="A24" s="42" t="s">
        <v>140</v>
      </c>
      <c r="B24" s="15" t="s">
        <v>248</v>
      </c>
      <c r="C24" s="7" t="s">
        <v>266</v>
      </c>
      <c r="D24" s="48"/>
      <c r="E24" s="9"/>
      <c r="F24" s="4">
        <v>687000</v>
      </c>
      <c r="G24" s="47"/>
      <c r="H24" s="18" t="s">
        <v>267</v>
      </c>
    </row>
    <row r="25" spans="1:8" s="54" customFormat="1" ht="26.25">
      <c r="A25" s="42" t="s">
        <v>144</v>
      </c>
      <c r="B25" s="15" t="s">
        <v>248</v>
      </c>
      <c r="C25" s="7" t="s">
        <v>266</v>
      </c>
      <c r="D25" s="72"/>
      <c r="E25" s="65"/>
      <c r="F25" s="59"/>
      <c r="G25" s="47">
        <v>1843000</v>
      </c>
      <c r="H25" s="18" t="s">
        <v>269</v>
      </c>
    </row>
    <row r="26" spans="1:8" s="10" customFormat="1" ht="26.25">
      <c r="A26" s="42" t="s">
        <v>158</v>
      </c>
      <c r="B26" s="15" t="s">
        <v>248</v>
      </c>
      <c r="C26" s="7" t="s">
        <v>266</v>
      </c>
      <c r="D26" s="38"/>
      <c r="E26" s="9"/>
      <c r="F26" s="4"/>
      <c r="G26" s="47">
        <v>3000</v>
      </c>
      <c r="H26" s="18" t="s">
        <v>270</v>
      </c>
    </row>
    <row r="27" spans="1:8" s="10" customFormat="1" ht="26.25">
      <c r="A27" s="42" t="s">
        <v>163</v>
      </c>
      <c r="B27" s="39" t="s">
        <v>271</v>
      </c>
      <c r="C27" s="38"/>
      <c r="D27" s="38"/>
      <c r="E27" s="9"/>
      <c r="F27" s="4"/>
      <c r="G27" s="4">
        <v>306283000</v>
      </c>
      <c r="H27" s="18" t="s">
        <v>272</v>
      </c>
    </row>
    <row r="28" spans="1:8" s="10" customFormat="1" ht="26.25">
      <c r="A28" s="42" t="s">
        <v>169</v>
      </c>
      <c r="B28" s="15" t="s">
        <v>273</v>
      </c>
      <c r="C28" s="7"/>
      <c r="D28" s="48"/>
      <c r="E28" s="9"/>
      <c r="F28" s="4"/>
      <c r="G28" s="47">
        <v>193000</v>
      </c>
      <c r="H28" s="19" t="s">
        <v>274</v>
      </c>
    </row>
    <row r="29" spans="1:8" s="10" customFormat="1" ht="26.25">
      <c r="A29" s="42" t="s">
        <v>176</v>
      </c>
      <c r="B29" s="39" t="s">
        <v>273</v>
      </c>
      <c r="C29" s="11"/>
      <c r="D29" s="38"/>
      <c r="E29" s="9"/>
      <c r="F29" s="4"/>
      <c r="G29" s="47">
        <v>1618000</v>
      </c>
      <c r="H29" s="19" t="s">
        <v>275</v>
      </c>
    </row>
    <row r="30" spans="1:8" s="10" customFormat="1" ht="26.25">
      <c r="A30" s="42" t="s">
        <v>179</v>
      </c>
      <c r="B30" s="39" t="s">
        <v>273</v>
      </c>
      <c r="C30" s="11" t="s">
        <v>276</v>
      </c>
      <c r="D30" s="38">
        <v>852000</v>
      </c>
      <c r="E30" s="9"/>
      <c r="F30" s="4"/>
      <c r="G30" s="47">
        <v>5362000</v>
      </c>
      <c r="H30" s="19" t="s">
        <v>277</v>
      </c>
    </row>
    <row r="31" spans="1:8" s="10" customFormat="1" ht="26.25">
      <c r="A31" s="42" t="s">
        <v>179</v>
      </c>
      <c r="B31" s="39" t="s">
        <v>273</v>
      </c>
      <c r="C31" s="11" t="s">
        <v>276</v>
      </c>
      <c r="D31" s="38">
        <v>851000</v>
      </c>
      <c r="E31" s="9"/>
      <c r="F31" s="4"/>
      <c r="G31" s="47">
        <v>5342000</v>
      </c>
      <c r="H31" s="19" t="s">
        <v>277</v>
      </c>
    </row>
    <row r="32" spans="1:8" s="10" customFormat="1" ht="26.25">
      <c r="A32" s="42" t="s">
        <v>179</v>
      </c>
      <c r="B32" s="39" t="s">
        <v>273</v>
      </c>
      <c r="C32" s="11" t="s">
        <v>276</v>
      </c>
      <c r="D32" s="38">
        <v>853000</v>
      </c>
      <c r="E32" s="9"/>
      <c r="F32" s="4"/>
      <c r="G32" s="47">
        <v>10259000</v>
      </c>
      <c r="H32" s="19" t="s">
        <v>277</v>
      </c>
    </row>
    <row r="33" spans="1:8" s="10" customFormat="1" ht="21" customHeight="1">
      <c r="A33" s="42" t="s">
        <v>214</v>
      </c>
      <c r="B33" s="39" t="s">
        <v>278</v>
      </c>
      <c r="C33" s="11" t="s">
        <v>407</v>
      </c>
      <c r="D33" s="38"/>
      <c r="E33" s="9"/>
      <c r="F33" s="4"/>
      <c r="G33" s="47">
        <v>212000</v>
      </c>
      <c r="H33" s="19" t="s">
        <v>281</v>
      </c>
    </row>
    <row r="34" spans="1:8" s="10" customFormat="1" ht="18.75" customHeight="1">
      <c r="A34" s="42" t="s">
        <v>214</v>
      </c>
      <c r="B34" s="39" t="s">
        <v>279</v>
      </c>
      <c r="C34" s="11" t="s">
        <v>407</v>
      </c>
      <c r="D34" s="38">
        <v>841126</v>
      </c>
      <c r="E34" s="9"/>
      <c r="F34" s="4"/>
      <c r="G34" s="47">
        <v>53000</v>
      </c>
      <c r="H34" s="19" t="s">
        <v>280</v>
      </c>
    </row>
    <row r="35" spans="1:8" s="10" customFormat="1" ht="19.5" customHeight="1">
      <c r="A35" s="42" t="s">
        <v>320</v>
      </c>
      <c r="B35" s="39" t="s">
        <v>248</v>
      </c>
      <c r="C35" s="11"/>
      <c r="D35" s="38"/>
      <c r="E35" s="9"/>
      <c r="F35" s="4">
        <v>1000</v>
      </c>
      <c r="G35" s="47"/>
      <c r="H35" s="19" t="s">
        <v>408</v>
      </c>
    </row>
    <row r="36" spans="1:8" s="10" customFormat="1" ht="19.5" customHeight="1">
      <c r="A36" s="42" t="s">
        <v>451</v>
      </c>
      <c r="B36" s="39" t="s">
        <v>452</v>
      </c>
      <c r="C36" s="11"/>
      <c r="D36" s="38"/>
      <c r="E36" s="9"/>
      <c r="F36" s="4">
        <v>2626000</v>
      </c>
      <c r="G36" s="47"/>
      <c r="H36" s="19" t="s">
        <v>453</v>
      </c>
    </row>
    <row r="37" spans="1:8" s="31" customFormat="1" ht="18.75" customHeight="1">
      <c r="A37" s="45"/>
      <c r="B37" s="32" t="s">
        <v>8</v>
      </c>
      <c r="C37" s="29"/>
      <c r="D37" s="30"/>
      <c r="E37" s="33"/>
      <c r="F37" s="28">
        <f>SUM(F11:F36)</f>
        <v>6317000</v>
      </c>
      <c r="G37" s="28">
        <f>SUM(G11:G36)</f>
        <v>333366000</v>
      </c>
      <c r="H37" s="34"/>
    </row>
    <row r="38" spans="1:8" s="27" customFormat="1" ht="18.75" customHeight="1">
      <c r="A38" s="46"/>
      <c r="B38" s="33" t="s">
        <v>244</v>
      </c>
      <c r="C38" s="35"/>
      <c r="D38" s="30"/>
      <c r="E38" s="25"/>
      <c r="F38" s="193">
        <f>F37-G37</f>
        <v>-327049000</v>
      </c>
      <c r="G38" s="193"/>
      <c r="H38" s="36"/>
    </row>
    <row r="39" spans="6:7" ht="15.75">
      <c r="F39" s="64"/>
      <c r="G39" s="64"/>
    </row>
    <row r="40" spans="6:7" ht="15.75">
      <c r="F40" s="64"/>
      <c r="G40" s="64"/>
    </row>
    <row r="41" spans="6:7" ht="15.75">
      <c r="F41" s="64"/>
      <c r="G41" s="64"/>
    </row>
    <row r="42" spans="6:7" ht="15.75">
      <c r="F42" s="64"/>
      <c r="G42" s="64"/>
    </row>
    <row r="43" spans="6:7" ht="15.75">
      <c r="F43" s="64"/>
      <c r="G43" s="64"/>
    </row>
    <row r="44" spans="6:7" ht="15.75">
      <c r="F44" s="64"/>
      <c r="G44" s="64"/>
    </row>
    <row r="45" spans="6:7" ht="15.75">
      <c r="F45" s="64"/>
      <c r="G45" s="64"/>
    </row>
    <row r="46" spans="6:7" ht="15.75">
      <c r="F46" s="64"/>
      <c r="G46" s="64"/>
    </row>
    <row r="47" spans="6:7" ht="15.75">
      <c r="F47" s="64"/>
      <c r="G47" s="64"/>
    </row>
    <row r="48" spans="6:7" ht="15.75">
      <c r="F48" s="64"/>
      <c r="G48" s="64"/>
    </row>
    <row r="49" spans="6:7" ht="15.75">
      <c r="F49" s="64"/>
      <c r="G49" s="64"/>
    </row>
    <row r="50" spans="6:7" ht="15.75">
      <c r="F50" s="64"/>
      <c r="G50" s="64"/>
    </row>
    <row r="51" spans="6:7" ht="15.75">
      <c r="F51" s="64"/>
      <c r="G51" s="64"/>
    </row>
    <row r="52" spans="6:7" ht="15.75">
      <c r="F52" s="64"/>
      <c r="G52" s="64"/>
    </row>
    <row r="53" spans="6:7" ht="15.75">
      <c r="F53" s="64"/>
      <c r="G53" s="64"/>
    </row>
    <row r="54" spans="6:7" ht="15.75">
      <c r="F54" s="64"/>
      <c r="G54" s="64"/>
    </row>
    <row r="55" spans="6:7" ht="15.75">
      <c r="F55" s="64"/>
      <c r="G55" s="64"/>
    </row>
    <row r="56" spans="6:7" ht="15.75">
      <c r="F56" s="64"/>
      <c r="G56" s="64"/>
    </row>
    <row r="57" spans="6:7" ht="15.75">
      <c r="F57" s="64"/>
      <c r="G57" s="64"/>
    </row>
    <row r="58" spans="6:7" ht="15.75">
      <c r="F58" s="64"/>
      <c r="G58" s="64"/>
    </row>
    <row r="59" spans="6:7" ht="15.75">
      <c r="F59" s="64"/>
      <c r="G59" s="64"/>
    </row>
    <row r="60" spans="6:7" ht="15.75">
      <c r="F60" s="64"/>
      <c r="G60" s="64"/>
    </row>
    <row r="61" spans="6:7" ht="15.75">
      <c r="F61" s="64"/>
      <c r="G61" s="64"/>
    </row>
    <row r="62" spans="6:7" ht="15.75">
      <c r="F62" s="64"/>
      <c r="G62" s="64"/>
    </row>
    <row r="63" spans="6:7" ht="15.75">
      <c r="F63" s="64"/>
      <c r="G63" s="64"/>
    </row>
    <row r="64" spans="6:7" ht="15.75">
      <c r="F64" s="64"/>
      <c r="G64" s="64"/>
    </row>
    <row r="65" spans="6:7" ht="15.75">
      <c r="F65" s="64"/>
      <c r="G65" s="64"/>
    </row>
    <row r="66" spans="6:7" ht="15.75">
      <c r="F66" s="64"/>
      <c r="G66" s="64"/>
    </row>
    <row r="67" spans="6:7" ht="15.75">
      <c r="F67" s="64"/>
      <c r="G67" s="64"/>
    </row>
    <row r="68" spans="6:7" ht="15.75">
      <c r="F68" s="64"/>
      <c r="G68" s="64"/>
    </row>
    <row r="69" spans="6:7" ht="15.75">
      <c r="F69" s="64"/>
      <c r="G69" s="64"/>
    </row>
    <row r="70" spans="6:7" ht="15.75">
      <c r="F70" s="64"/>
      <c r="G70" s="64"/>
    </row>
    <row r="71" spans="6:7" ht="15.75">
      <c r="F71" s="64"/>
      <c r="G71" s="64"/>
    </row>
    <row r="72" spans="6:7" ht="15.75">
      <c r="F72" s="64"/>
      <c r="G72" s="64"/>
    </row>
    <row r="73" spans="6:7" ht="15.75">
      <c r="F73" s="64"/>
      <c r="G73" s="64"/>
    </row>
    <row r="74" spans="6:7" ht="15.75">
      <c r="F74" s="64"/>
      <c r="G74" s="64"/>
    </row>
    <row r="75" spans="6:7" ht="15.75">
      <c r="F75" s="64"/>
      <c r="G75" s="64"/>
    </row>
    <row r="76" spans="6:7" ht="15.75">
      <c r="F76" s="64"/>
      <c r="G76" s="64"/>
    </row>
    <row r="77" spans="6:7" ht="15.75">
      <c r="F77" s="64"/>
      <c r="G77" s="64"/>
    </row>
    <row r="78" spans="6:7" ht="15.75">
      <c r="F78" s="64"/>
      <c r="G78" s="64"/>
    </row>
    <row r="79" spans="6:7" ht="15.75">
      <c r="F79" s="64"/>
      <c r="G79" s="64"/>
    </row>
    <row r="80" spans="6:7" ht="15.75">
      <c r="F80" s="64"/>
      <c r="G80" s="64"/>
    </row>
    <row r="81" ht="15.75">
      <c r="G81" s="64"/>
    </row>
    <row r="82" ht="15.75">
      <c r="G82" s="64"/>
    </row>
    <row r="83" ht="15.75">
      <c r="G83" s="64"/>
    </row>
    <row r="84" ht="15.75">
      <c r="G84" s="64"/>
    </row>
    <row r="85" ht="15.75">
      <c r="G85" s="64"/>
    </row>
    <row r="86" ht="15.75">
      <c r="G86" s="64"/>
    </row>
    <row r="87" ht="15.75">
      <c r="G87" s="64"/>
    </row>
    <row r="88" ht="15.75">
      <c r="G88" s="64"/>
    </row>
    <row r="89" ht="15.75">
      <c r="G89" s="64"/>
    </row>
    <row r="90" ht="15.75">
      <c r="G90" s="64"/>
    </row>
    <row r="91" ht="15.75">
      <c r="G91" s="64"/>
    </row>
    <row r="92" ht="15.75">
      <c r="G92" s="64"/>
    </row>
    <row r="93" ht="15.75">
      <c r="G93" s="64"/>
    </row>
    <row r="94" ht="15.75">
      <c r="G94" s="64"/>
    </row>
    <row r="95" ht="15.75">
      <c r="G95" s="64"/>
    </row>
    <row r="96" ht="15.75">
      <c r="G96" s="64"/>
    </row>
    <row r="97" ht="15.75">
      <c r="G97" s="64"/>
    </row>
    <row r="98" ht="15.75">
      <c r="G98" s="64"/>
    </row>
    <row r="99" ht="15.75">
      <c r="G99" s="64"/>
    </row>
    <row r="100" ht="15.75">
      <c r="G100" s="64"/>
    </row>
    <row r="101" ht="15.75">
      <c r="G101" s="64"/>
    </row>
    <row r="102" ht="15.75">
      <c r="G102" s="64"/>
    </row>
    <row r="103" ht="15.75">
      <c r="G103" s="64"/>
    </row>
    <row r="104" ht="15.75">
      <c r="G104" s="64"/>
    </row>
    <row r="105" ht="15.75">
      <c r="G105" s="64"/>
    </row>
    <row r="106" ht="15.75">
      <c r="G106" s="64"/>
    </row>
    <row r="107" ht="15.75">
      <c r="G107" s="64"/>
    </row>
    <row r="108" ht="15.75">
      <c r="G108" s="64"/>
    </row>
    <row r="109" ht="15.75">
      <c r="G109" s="64"/>
    </row>
    <row r="110" ht="15.75">
      <c r="G110" s="64"/>
    </row>
    <row r="111" ht="15.75">
      <c r="G111" s="64"/>
    </row>
    <row r="112" ht="15.75">
      <c r="G112" s="64"/>
    </row>
    <row r="113" ht="15.75">
      <c r="G113" s="64"/>
    </row>
    <row r="114" ht="15.75">
      <c r="G114" s="64"/>
    </row>
    <row r="115" ht="15.75">
      <c r="G115" s="64"/>
    </row>
    <row r="116" ht="15.75">
      <c r="G116" s="64"/>
    </row>
  </sheetData>
  <mergeCells count="12">
    <mergeCell ref="F38:G38"/>
    <mergeCell ref="F9:G9"/>
    <mergeCell ref="A4:H4"/>
    <mergeCell ref="A5:H5"/>
    <mergeCell ref="A7:E7"/>
    <mergeCell ref="B9:B10"/>
    <mergeCell ref="C9:C10"/>
    <mergeCell ref="H9:H10"/>
    <mergeCell ref="F1:H1"/>
    <mergeCell ref="A1:B1"/>
    <mergeCell ref="A2:B2"/>
    <mergeCell ref="A9:A10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</sheetPr>
  <dimension ref="A1:M25"/>
  <sheetViews>
    <sheetView workbookViewId="0" topLeftCell="A1">
      <selection activeCell="I14" sqref="I14"/>
    </sheetView>
  </sheetViews>
  <sheetFormatPr defaultColWidth="9.00390625" defaultRowHeight="15.75"/>
  <cols>
    <col min="1" max="1" width="9.25390625" style="61" bestFit="1" customWidth="1"/>
    <col min="2" max="3" width="9.00390625" style="61" customWidth="1"/>
    <col min="4" max="4" width="8.625" style="61" customWidth="1"/>
    <col min="5" max="5" width="9.00390625" style="61" customWidth="1"/>
    <col min="6" max="6" width="11.875" style="61" customWidth="1"/>
    <col min="7" max="7" width="8.875" style="61" bestFit="1" customWidth="1"/>
    <col min="8" max="8" width="9.00390625" style="61" customWidth="1"/>
    <col min="9" max="9" width="10.625" style="61" customWidth="1"/>
    <col min="10" max="10" width="10.25390625" style="61" bestFit="1" customWidth="1"/>
    <col min="11" max="12" width="9.00390625" style="61" customWidth="1"/>
    <col min="13" max="13" width="19.00390625" style="61" customWidth="1"/>
    <col min="14" max="16384" width="9.00390625" style="61" customWidth="1"/>
  </cols>
  <sheetData>
    <row r="1" spans="1:13" ht="15.75">
      <c r="A1" s="196" t="s">
        <v>133</v>
      </c>
      <c r="B1" s="196"/>
      <c r="C1" s="10"/>
      <c r="D1" s="10"/>
      <c r="E1" s="10"/>
      <c r="F1" s="10"/>
      <c r="G1" s="10"/>
      <c r="H1" s="10"/>
      <c r="I1" s="10"/>
      <c r="J1" s="10"/>
      <c r="K1" s="203" t="s">
        <v>17</v>
      </c>
      <c r="L1" s="203"/>
      <c r="M1" s="203"/>
    </row>
    <row r="2" spans="1:13" ht="15.75">
      <c r="A2" s="204" t="s">
        <v>225</v>
      </c>
      <c r="B2" s="20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75"/>
      <c r="B3" s="7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96" t="s">
        <v>12</v>
      </c>
      <c r="G4" s="196"/>
      <c r="H4" s="196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s="53" customFormat="1" ht="15.75">
      <c r="A7" s="195" t="s">
        <v>253</v>
      </c>
      <c r="B7" s="195"/>
      <c r="C7" s="195"/>
      <c r="D7" s="195"/>
      <c r="E7" s="195"/>
      <c r="F7" s="3"/>
      <c r="G7" s="3"/>
      <c r="H7" s="3"/>
      <c r="I7" s="94"/>
      <c r="J7" s="94"/>
      <c r="K7" s="94"/>
      <c r="L7" s="94"/>
      <c r="M7" s="94"/>
    </row>
    <row r="8" spans="1:13" s="53" customFormat="1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53" customFormat="1" ht="15">
      <c r="A9" s="182" t="s">
        <v>125</v>
      </c>
      <c r="B9" s="220" t="s">
        <v>228</v>
      </c>
      <c r="C9" s="221"/>
      <c r="D9" s="222"/>
      <c r="E9" s="220" t="s">
        <v>229</v>
      </c>
      <c r="F9" s="222"/>
      <c r="G9" s="205" t="s">
        <v>230</v>
      </c>
      <c r="H9" s="205" t="s">
        <v>5</v>
      </c>
      <c r="I9" s="181" t="s">
        <v>232</v>
      </c>
      <c r="J9" s="181"/>
      <c r="K9" s="220" t="s">
        <v>235</v>
      </c>
      <c r="L9" s="221"/>
      <c r="M9" s="222"/>
    </row>
    <row r="10" spans="1:13" s="53" customFormat="1" ht="15">
      <c r="A10" s="219"/>
      <c r="B10" s="223"/>
      <c r="C10" s="224"/>
      <c r="D10" s="225"/>
      <c r="E10" s="223"/>
      <c r="F10" s="225"/>
      <c r="G10" s="206"/>
      <c r="H10" s="206"/>
      <c r="I10" s="83" t="s">
        <v>233</v>
      </c>
      <c r="J10" s="83" t="s">
        <v>234</v>
      </c>
      <c r="K10" s="223"/>
      <c r="L10" s="224"/>
      <c r="M10" s="225"/>
    </row>
    <row r="11" spans="1:13" s="63" customFormat="1" ht="25.5" customHeight="1">
      <c r="A11" s="40" t="s">
        <v>49</v>
      </c>
      <c r="B11" s="209" t="s">
        <v>246</v>
      </c>
      <c r="C11" s="209"/>
      <c r="D11" s="209"/>
      <c r="E11" s="176" t="s">
        <v>382</v>
      </c>
      <c r="F11" s="176"/>
      <c r="G11" s="9"/>
      <c r="H11" s="9"/>
      <c r="I11" s="21"/>
      <c r="J11" s="21">
        <v>777000</v>
      </c>
      <c r="K11" s="216" t="s">
        <v>383</v>
      </c>
      <c r="L11" s="216"/>
      <c r="M11" s="226"/>
    </row>
    <row r="12" spans="1:13" ht="29.25" customHeight="1">
      <c r="A12" s="40" t="s">
        <v>58</v>
      </c>
      <c r="B12" s="209" t="s">
        <v>246</v>
      </c>
      <c r="C12" s="209"/>
      <c r="D12" s="209"/>
      <c r="E12" s="176" t="s">
        <v>384</v>
      </c>
      <c r="F12" s="176"/>
      <c r="G12" s="9"/>
      <c r="H12" s="9"/>
      <c r="I12" s="21">
        <v>104000</v>
      </c>
      <c r="J12" s="21"/>
      <c r="K12" s="216" t="s">
        <v>385</v>
      </c>
      <c r="L12" s="216"/>
      <c r="M12" s="226"/>
    </row>
    <row r="13" spans="1:13" ht="21.75" customHeight="1">
      <c r="A13" s="40" t="s">
        <v>65</v>
      </c>
      <c r="B13" s="209" t="s">
        <v>246</v>
      </c>
      <c r="C13" s="209"/>
      <c r="D13" s="209"/>
      <c r="E13" s="176" t="s">
        <v>384</v>
      </c>
      <c r="F13" s="176"/>
      <c r="G13" s="9"/>
      <c r="H13" s="9"/>
      <c r="I13" s="21">
        <v>15000</v>
      </c>
      <c r="J13" s="21"/>
      <c r="K13" s="176" t="s">
        <v>418</v>
      </c>
      <c r="L13" s="176"/>
      <c r="M13" s="180"/>
    </row>
    <row r="14" spans="1:13" ht="21" customHeight="1">
      <c r="A14" s="40" t="s">
        <v>123</v>
      </c>
      <c r="B14" s="209" t="s">
        <v>246</v>
      </c>
      <c r="C14" s="209"/>
      <c r="D14" s="209"/>
      <c r="E14" s="176" t="s">
        <v>260</v>
      </c>
      <c r="F14" s="176"/>
      <c r="G14" s="9"/>
      <c r="H14" s="9"/>
      <c r="I14" s="21"/>
      <c r="J14" s="21">
        <v>8000</v>
      </c>
      <c r="K14" s="176" t="s">
        <v>419</v>
      </c>
      <c r="L14" s="176"/>
      <c r="M14" s="180"/>
    </row>
    <row r="15" spans="1:13" ht="17.25" customHeight="1">
      <c r="A15" s="40" t="s">
        <v>368</v>
      </c>
      <c r="B15" s="209" t="s">
        <v>246</v>
      </c>
      <c r="C15" s="209"/>
      <c r="D15" s="209"/>
      <c r="E15" s="227"/>
      <c r="F15" s="227"/>
      <c r="G15" s="9"/>
      <c r="H15" s="9"/>
      <c r="I15" s="21">
        <v>777000</v>
      </c>
      <c r="J15" s="21"/>
      <c r="K15" s="176" t="s">
        <v>189</v>
      </c>
      <c r="L15" s="176"/>
      <c r="M15" s="180"/>
    </row>
    <row r="16" spans="1:13" ht="18.75" customHeight="1">
      <c r="A16" s="81"/>
      <c r="B16" s="179" t="s">
        <v>237</v>
      </c>
      <c r="C16" s="179"/>
      <c r="D16" s="179"/>
      <c r="E16" s="209"/>
      <c r="F16" s="209"/>
      <c r="G16" s="82"/>
      <c r="H16" s="82"/>
      <c r="I16" s="91">
        <f>SUM(I11:I15)</f>
        <v>896000</v>
      </c>
      <c r="J16" s="91">
        <f>SUM(J11:J15)</f>
        <v>785000</v>
      </c>
      <c r="K16" s="176"/>
      <c r="L16" s="176"/>
      <c r="M16" s="180"/>
    </row>
    <row r="17" spans="1:13" ht="18" customHeight="1">
      <c r="A17" s="81"/>
      <c r="B17" s="208" t="s">
        <v>243</v>
      </c>
      <c r="C17" s="208"/>
      <c r="D17" s="208"/>
      <c r="E17" s="213"/>
      <c r="F17" s="213"/>
      <c r="G17" s="82"/>
      <c r="H17" s="82"/>
      <c r="I17" s="215">
        <f>I16-J16</f>
        <v>111000</v>
      </c>
      <c r="J17" s="215"/>
      <c r="K17" s="213"/>
      <c r="L17" s="213"/>
      <c r="M17" s="214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24"/>
      <c r="J18" s="24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24"/>
      <c r="J19" s="24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24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15.75">
      <c r="B25" s="54"/>
    </row>
  </sheetData>
  <mergeCells count="35">
    <mergeCell ref="B15:D15"/>
    <mergeCell ref="E15:F15"/>
    <mergeCell ref="K15:M15"/>
    <mergeCell ref="B12:D12"/>
    <mergeCell ref="K13:M13"/>
    <mergeCell ref="K14:M14"/>
    <mergeCell ref="K12:M12"/>
    <mergeCell ref="B13:D13"/>
    <mergeCell ref="B14:D14"/>
    <mergeCell ref="K11:M11"/>
    <mergeCell ref="F4:H4"/>
    <mergeCell ref="E9:F10"/>
    <mergeCell ref="G9:G10"/>
    <mergeCell ref="H9:H10"/>
    <mergeCell ref="B11:D11"/>
    <mergeCell ref="E13:F13"/>
    <mergeCell ref="E14:F14"/>
    <mergeCell ref="E12:F12"/>
    <mergeCell ref="E11:F11"/>
    <mergeCell ref="A1:B1"/>
    <mergeCell ref="K1:M1"/>
    <mergeCell ref="F5:H5"/>
    <mergeCell ref="I9:J9"/>
    <mergeCell ref="A2:B2"/>
    <mergeCell ref="A7:E7"/>
    <mergeCell ref="A9:A10"/>
    <mergeCell ref="B9:D10"/>
    <mergeCell ref="K9:M10"/>
    <mergeCell ref="B16:D16"/>
    <mergeCell ref="E16:F16"/>
    <mergeCell ref="K16:M16"/>
    <mergeCell ref="B17:D17"/>
    <mergeCell ref="E17:F17"/>
    <mergeCell ref="I17:J17"/>
    <mergeCell ref="K17:M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1:M51"/>
  <sheetViews>
    <sheetView workbookViewId="0" topLeftCell="A1">
      <selection activeCell="K17" sqref="K17:M17"/>
    </sheetView>
  </sheetViews>
  <sheetFormatPr defaultColWidth="9.00390625" defaultRowHeight="15.75"/>
  <cols>
    <col min="1" max="1" width="9.25390625" style="61" bestFit="1" customWidth="1"/>
    <col min="2" max="3" width="9.00390625" style="61" customWidth="1"/>
    <col min="4" max="4" width="8.75390625" style="61" customWidth="1"/>
    <col min="5" max="5" width="9.00390625" style="61" customWidth="1"/>
    <col min="6" max="6" width="11.00390625" style="61" customWidth="1"/>
    <col min="7" max="7" width="8.75390625" style="61" customWidth="1"/>
    <col min="8" max="8" width="8.875" style="61" customWidth="1"/>
    <col min="9" max="9" width="10.625" style="61" customWidth="1"/>
    <col min="10" max="10" width="11.375" style="61" customWidth="1"/>
    <col min="11" max="12" width="9.00390625" style="61" customWidth="1"/>
    <col min="13" max="13" width="16.125" style="61" customWidth="1"/>
    <col min="14" max="16384" width="9.00390625" style="61" customWidth="1"/>
  </cols>
  <sheetData>
    <row r="1" spans="1:13" ht="15.75">
      <c r="A1" s="196" t="s">
        <v>132</v>
      </c>
      <c r="B1" s="196"/>
      <c r="C1" s="10"/>
      <c r="D1" s="10"/>
      <c r="E1" s="10"/>
      <c r="F1" s="10"/>
      <c r="G1" s="10"/>
      <c r="H1" s="10"/>
      <c r="I1" s="10"/>
      <c r="J1" s="10"/>
      <c r="K1" s="203" t="s">
        <v>18</v>
      </c>
      <c r="L1" s="203"/>
      <c r="M1" s="203"/>
    </row>
    <row r="2" spans="1:13" ht="15.75">
      <c r="A2" s="204" t="s">
        <v>225</v>
      </c>
      <c r="B2" s="20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75"/>
      <c r="B3" s="7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96" t="s">
        <v>236</v>
      </c>
      <c r="G4" s="196"/>
      <c r="H4" s="196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s="53" customFormat="1" ht="15.75">
      <c r="A7" s="195" t="s">
        <v>253</v>
      </c>
      <c r="B7" s="195"/>
      <c r="C7" s="195"/>
      <c r="D7" s="195"/>
      <c r="E7" s="195"/>
      <c r="F7" s="3"/>
      <c r="G7" s="3"/>
      <c r="H7" s="3"/>
      <c r="I7" s="94"/>
      <c r="J7" s="94"/>
      <c r="K7" s="94"/>
      <c r="L7" s="94"/>
      <c r="M7" s="94"/>
    </row>
    <row r="8" spans="1:13" s="53" customFormat="1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53" customFormat="1" ht="15">
      <c r="A9" s="199" t="s">
        <v>125</v>
      </c>
      <c r="B9" s="199" t="s">
        <v>228</v>
      </c>
      <c r="C9" s="199"/>
      <c r="D9" s="199"/>
      <c r="E9" s="199" t="s">
        <v>229</v>
      </c>
      <c r="F9" s="199"/>
      <c r="G9" s="198" t="s">
        <v>230</v>
      </c>
      <c r="H9" s="198" t="s">
        <v>5</v>
      </c>
      <c r="I9" s="181" t="s">
        <v>232</v>
      </c>
      <c r="J9" s="181"/>
      <c r="K9" s="199" t="s">
        <v>235</v>
      </c>
      <c r="L9" s="199"/>
      <c r="M9" s="199"/>
    </row>
    <row r="10" spans="1:13" s="53" customFormat="1" ht="15">
      <c r="A10" s="199"/>
      <c r="B10" s="199"/>
      <c r="C10" s="199"/>
      <c r="D10" s="199"/>
      <c r="E10" s="199"/>
      <c r="F10" s="199"/>
      <c r="G10" s="198"/>
      <c r="H10" s="198"/>
      <c r="I10" s="83" t="s">
        <v>233</v>
      </c>
      <c r="J10" s="83" t="s">
        <v>234</v>
      </c>
      <c r="K10" s="199"/>
      <c r="L10" s="199"/>
      <c r="M10" s="199"/>
    </row>
    <row r="11" spans="1:13" ht="15.75">
      <c r="A11" s="95" t="s">
        <v>49</v>
      </c>
      <c r="B11" s="209" t="s">
        <v>245</v>
      </c>
      <c r="C11" s="209"/>
      <c r="D11" s="209"/>
      <c r="E11" s="176" t="s">
        <v>386</v>
      </c>
      <c r="F11" s="176"/>
      <c r="G11" s="9"/>
      <c r="H11" s="9"/>
      <c r="I11" s="21"/>
      <c r="J11" s="21">
        <v>777000</v>
      </c>
      <c r="K11" s="176" t="s">
        <v>245</v>
      </c>
      <c r="L11" s="176"/>
      <c r="M11" s="180"/>
    </row>
    <row r="12" spans="1:13" ht="15.75">
      <c r="A12" s="96" t="s">
        <v>58</v>
      </c>
      <c r="B12" s="209" t="s">
        <v>9</v>
      </c>
      <c r="C12" s="209"/>
      <c r="D12" s="209"/>
      <c r="E12" s="176" t="s">
        <v>386</v>
      </c>
      <c r="F12" s="176"/>
      <c r="G12" s="9"/>
      <c r="H12" s="9"/>
      <c r="I12" s="21">
        <v>104000</v>
      </c>
      <c r="J12" s="21"/>
      <c r="K12" s="176" t="s">
        <v>9</v>
      </c>
      <c r="L12" s="176"/>
      <c r="M12" s="180"/>
    </row>
    <row r="13" spans="1:13" ht="15.75">
      <c r="A13" s="96" t="s">
        <v>65</v>
      </c>
      <c r="B13" s="209" t="s">
        <v>9</v>
      </c>
      <c r="C13" s="209"/>
      <c r="D13" s="209"/>
      <c r="E13" s="176" t="s">
        <v>386</v>
      </c>
      <c r="F13" s="176"/>
      <c r="G13" s="9"/>
      <c r="H13" s="9"/>
      <c r="I13" s="21">
        <v>15000</v>
      </c>
      <c r="J13" s="21"/>
      <c r="K13" s="176" t="s">
        <v>9</v>
      </c>
      <c r="L13" s="176"/>
      <c r="M13" s="180"/>
    </row>
    <row r="14" spans="1:13" ht="15.75">
      <c r="A14" s="96" t="s">
        <v>123</v>
      </c>
      <c r="B14" s="209" t="s">
        <v>9</v>
      </c>
      <c r="C14" s="209"/>
      <c r="D14" s="209"/>
      <c r="E14" s="176" t="s">
        <v>386</v>
      </c>
      <c r="F14" s="176"/>
      <c r="G14" s="9"/>
      <c r="H14" s="9"/>
      <c r="I14" s="21"/>
      <c r="J14" s="21">
        <v>8000</v>
      </c>
      <c r="K14" s="176" t="s">
        <v>9</v>
      </c>
      <c r="L14" s="176"/>
      <c r="M14" s="180"/>
    </row>
    <row r="15" spans="1:13" ht="15.75">
      <c r="A15" s="96" t="s">
        <v>368</v>
      </c>
      <c r="B15" s="209" t="s">
        <v>245</v>
      </c>
      <c r="C15" s="209"/>
      <c r="D15" s="209"/>
      <c r="E15" s="176" t="s">
        <v>386</v>
      </c>
      <c r="F15" s="176"/>
      <c r="G15" s="9"/>
      <c r="H15" s="9"/>
      <c r="I15" s="21">
        <v>777000</v>
      </c>
      <c r="J15" s="20"/>
      <c r="K15" s="176" t="s">
        <v>245</v>
      </c>
      <c r="L15" s="176"/>
      <c r="M15" s="180"/>
    </row>
    <row r="16" spans="1:13" ht="19.5" customHeight="1">
      <c r="A16" s="97"/>
      <c r="B16" s="179" t="s">
        <v>8</v>
      </c>
      <c r="C16" s="179"/>
      <c r="D16" s="179"/>
      <c r="E16" s="184"/>
      <c r="F16" s="184"/>
      <c r="G16" s="82"/>
      <c r="H16" s="82"/>
      <c r="I16" s="91">
        <f>SUM(I11:I15)</f>
        <v>896000</v>
      </c>
      <c r="J16" s="91">
        <f>SUM(J11:J15)</f>
        <v>785000</v>
      </c>
      <c r="K16" s="184"/>
      <c r="L16" s="184"/>
      <c r="M16" s="228"/>
    </row>
    <row r="17" spans="1:13" ht="20.25" customHeight="1">
      <c r="A17" s="97"/>
      <c r="B17" s="208" t="s">
        <v>14</v>
      </c>
      <c r="C17" s="208"/>
      <c r="D17" s="208"/>
      <c r="E17" s="213"/>
      <c r="F17" s="213"/>
      <c r="G17" s="82"/>
      <c r="H17" s="82"/>
      <c r="I17" s="215">
        <f>I16-J16</f>
        <v>111000</v>
      </c>
      <c r="J17" s="215"/>
      <c r="K17" s="213"/>
      <c r="L17" s="213"/>
      <c r="M17" s="214"/>
    </row>
    <row r="18" spans="1:13" ht="15.75">
      <c r="A18" s="10"/>
      <c r="B18" s="204"/>
      <c r="C18" s="204"/>
      <c r="D18" s="204"/>
      <c r="E18" s="204"/>
      <c r="F18" s="204"/>
      <c r="G18" s="10"/>
      <c r="H18" s="10"/>
      <c r="I18" s="24"/>
      <c r="J18" s="24"/>
      <c r="K18" s="204"/>
      <c r="L18" s="204"/>
      <c r="M18" s="204"/>
    </row>
    <row r="19" spans="1:13" ht="15.75">
      <c r="A19" s="10"/>
      <c r="B19" s="204"/>
      <c r="C19" s="204"/>
      <c r="D19" s="204"/>
      <c r="E19" s="204"/>
      <c r="F19" s="204"/>
      <c r="G19" s="10"/>
      <c r="H19" s="10"/>
      <c r="I19" s="24"/>
      <c r="J19" s="24"/>
      <c r="K19" s="204"/>
      <c r="L19" s="204"/>
      <c r="M19" s="204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24"/>
      <c r="J20" s="24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24"/>
      <c r="J21" s="24"/>
      <c r="K21" s="10"/>
      <c r="L21" s="10"/>
      <c r="M21" s="10"/>
    </row>
    <row r="22" spans="1:13" ht="15.75">
      <c r="A22" s="10"/>
      <c r="B22" s="10"/>
      <c r="C22" s="10"/>
      <c r="D22" s="10"/>
      <c r="E22" s="10"/>
      <c r="F22" s="10"/>
      <c r="G22" s="10"/>
      <c r="H22" s="10"/>
      <c r="I22" s="10"/>
      <c r="J22" s="24"/>
      <c r="K22" s="10"/>
      <c r="L22" s="10"/>
      <c r="M22" s="10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</sheetData>
  <mergeCells count="41">
    <mergeCell ref="G9:G10"/>
    <mergeCell ref="B9:D10"/>
    <mergeCell ref="K12:M12"/>
    <mergeCell ref="B12:D12"/>
    <mergeCell ref="E12:F12"/>
    <mergeCell ref="B11:D11"/>
    <mergeCell ref="E11:F11"/>
    <mergeCell ref="K11:M11"/>
    <mergeCell ref="H9:H10"/>
    <mergeCell ref="K14:M14"/>
    <mergeCell ref="B14:D14"/>
    <mergeCell ref="B15:D15"/>
    <mergeCell ref="K13:M13"/>
    <mergeCell ref="B13:D13"/>
    <mergeCell ref="E13:F13"/>
    <mergeCell ref="E14:F14"/>
    <mergeCell ref="A1:B1"/>
    <mergeCell ref="K1:M1"/>
    <mergeCell ref="F5:H5"/>
    <mergeCell ref="I9:J9"/>
    <mergeCell ref="A2:B2"/>
    <mergeCell ref="F4:H4"/>
    <mergeCell ref="A7:E7"/>
    <mergeCell ref="K9:M10"/>
    <mergeCell ref="A9:A10"/>
    <mergeCell ref="E9:F10"/>
    <mergeCell ref="B16:D16"/>
    <mergeCell ref="E16:F16"/>
    <mergeCell ref="K16:M16"/>
    <mergeCell ref="K15:M15"/>
    <mergeCell ref="E15:F15"/>
    <mergeCell ref="B17:D17"/>
    <mergeCell ref="E17:F17"/>
    <mergeCell ref="I17:J17"/>
    <mergeCell ref="K17:M17"/>
    <mergeCell ref="B18:D18"/>
    <mergeCell ref="E18:F18"/>
    <mergeCell ref="K18:M18"/>
    <mergeCell ref="B19:D19"/>
    <mergeCell ref="E19:F19"/>
    <mergeCell ref="K19:M1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M22"/>
  <sheetViews>
    <sheetView workbookViewId="0" topLeftCell="A1">
      <selection activeCell="K9" sqref="K9:M10"/>
    </sheetView>
  </sheetViews>
  <sheetFormatPr defaultColWidth="9.00390625" defaultRowHeight="15.75"/>
  <cols>
    <col min="1" max="1" width="9.375" style="53" customWidth="1"/>
    <col min="2" max="2" width="9.50390625" style="53" customWidth="1"/>
    <col min="3" max="3" width="9.00390625" style="53" customWidth="1"/>
    <col min="4" max="4" width="7.125" style="53" customWidth="1"/>
    <col min="5" max="5" width="9.00390625" style="53" customWidth="1"/>
    <col min="6" max="6" width="12.625" style="53" customWidth="1"/>
    <col min="7" max="7" width="9.375" style="53" customWidth="1"/>
    <col min="8" max="8" width="10.00390625" style="53" customWidth="1"/>
    <col min="9" max="9" width="10.625" style="53" customWidth="1"/>
    <col min="10" max="10" width="10.50390625" style="53" customWidth="1"/>
    <col min="11" max="11" width="9.00390625" style="53" customWidth="1"/>
    <col min="12" max="12" width="11.00390625" style="53" customWidth="1"/>
    <col min="13" max="13" width="16.375" style="53" customWidth="1"/>
    <col min="14" max="16384" width="9.00390625" style="53" customWidth="1"/>
  </cols>
  <sheetData>
    <row r="1" spans="1:13" ht="15">
      <c r="A1" s="189" t="s">
        <v>27</v>
      </c>
      <c r="B1" s="189"/>
      <c r="C1" s="189"/>
      <c r="D1" s="94"/>
      <c r="E1" s="94"/>
      <c r="F1" s="94"/>
      <c r="G1" s="94"/>
      <c r="H1" s="94"/>
      <c r="I1" s="94"/>
      <c r="J1" s="94"/>
      <c r="K1" s="188" t="s">
        <v>19</v>
      </c>
      <c r="L1" s="188"/>
      <c r="M1" s="188"/>
    </row>
    <row r="2" spans="1:13" ht="15">
      <c r="A2" s="190" t="s">
        <v>225</v>
      </c>
      <c r="B2" s="190"/>
      <c r="C2" s="190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">
      <c r="A3" s="23"/>
      <c r="B3" s="23"/>
      <c r="C3" s="23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 customHeight="1">
      <c r="A4" s="94"/>
      <c r="B4" s="94"/>
      <c r="C4" s="94"/>
      <c r="D4" s="94"/>
      <c r="E4" s="94"/>
      <c r="F4" s="189" t="s">
        <v>12</v>
      </c>
      <c r="G4" s="189"/>
      <c r="H4" s="189"/>
      <c r="I4" s="94"/>
      <c r="J4" s="94"/>
      <c r="K4" s="94"/>
      <c r="L4" s="94"/>
      <c r="M4" s="94"/>
    </row>
    <row r="5" spans="1:13" ht="15">
      <c r="A5" s="94"/>
      <c r="B5" s="94"/>
      <c r="C5" s="94"/>
      <c r="D5" s="94"/>
      <c r="E5" s="94"/>
      <c r="F5" s="189" t="s">
        <v>13</v>
      </c>
      <c r="G5" s="189"/>
      <c r="H5" s="189"/>
      <c r="I5" s="94"/>
      <c r="J5" s="94"/>
      <c r="K5" s="94"/>
      <c r="L5" s="94"/>
      <c r="M5" s="94"/>
    </row>
    <row r="6" spans="1:13" ht="15">
      <c r="A6" s="94"/>
      <c r="B6" s="94"/>
      <c r="C6" s="94"/>
      <c r="D6" s="94"/>
      <c r="E6" s="94"/>
      <c r="F6" s="3"/>
      <c r="G6" s="3"/>
      <c r="H6" s="3"/>
      <c r="I6" s="94"/>
      <c r="J6" s="94"/>
      <c r="K6" s="94"/>
      <c r="L6" s="94"/>
      <c r="M6" s="94"/>
    </row>
    <row r="7" spans="1:13" ht="15.75">
      <c r="A7" s="195" t="s">
        <v>253</v>
      </c>
      <c r="B7" s="195"/>
      <c r="C7" s="195"/>
      <c r="D7" s="195"/>
      <c r="E7" s="195"/>
      <c r="F7" s="3"/>
      <c r="G7" s="3"/>
      <c r="H7" s="3"/>
      <c r="I7" s="94"/>
      <c r="J7" s="94"/>
      <c r="K7" s="94"/>
      <c r="L7" s="94"/>
      <c r="M7" s="94"/>
    </row>
    <row r="8" spans="1:13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5">
      <c r="A9" s="182" t="s">
        <v>125</v>
      </c>
      <c r="B9" s="220" t="s">
        <v>228</v>
      </c>
      <c r="C9" s="221"/>
      <c r="D9" s="222"/>
      <c r="E9" s="220" t="s">
        <v>229</v>
      </c>
      <c r="F9" s="222"/>
      <c r="G9" s="205" t="s">
        <v>230</v>
      </c>
      <c r="H9" s="205" t="s">
        <v>5</v>
      </c>
      <c r="I9" s="181" t="s">
        <v>232</v>
      </c>
      <c r="J9" s="181"/>
      <c r="K9" s="220" t="s">
        <v>235</v>
      </c>
      <c r="L9" s="221"/>
      <c r="M9" s="222"/>
    </row>
    <row r="10" spans="1:13" ht="15">
      <c r="A10" s="219"/>
      <c r="B10" s="223"/>
      <c r="C10" s="224"/>
      <c r="D10" s="225"/>
      <c r="E10" s="223"/>
      <c r="F10" s="225"/>
      <c r="G10" s="206"/>
      <c r="H10" s="206"/>
      <c r="I10" s="83" t="s">
        <v>233</v>
      </c>
      <c r="J10" s="83" t="s">
        <v>234</v>
      </c>
      <c r="K10" s="223"/>
      <c r="L10" s="224"/>
      <c r="M10" s="225"/>
    </row>
    <row r="11" spans="1:13" s="55" customFormat="1" ht="30" customHeight="1">
      <c r="A11" s="98" t="s">
        <v>49</v>
      </c>
      <c r="B11" s="176" t="s">
        <v>246</v>
      </c>
      <c r="C11" s="176"/>
      <c r="D11" s="176"/>
      <c r="E11" s="176" t="s">
        <v>254</v>
      </c>
      <c r="F11" s="176"/>
      <c r="G11" s="7"/>
      <c r="H11" s="7"/>
      <c r="I11" s="4"/>
      <c r="J11" s="4">
        <v>210000</v>
      </c>
      <c r="K11" s="216" t="s">
        <v>387</v>
      </c>
      <c r="L11" s="216"/>
      <c r="M11" s="226"/>
    </row>
    <row r="12" spans="1:13" ht="18.75" customHeight="1">
      <c r="A12" s="98" t="s">
        <v>72</v>
      </c>
      <c r="B12" s="176" t="s">
        <v>246</v>
      </c>
      <c r="C12" s="176"/>
      <c r="D12" s="176"/>
      <c r="E12" s="176" t="s">
        <v>391</v>
      </c>
      <c r="F12" s="176"/>
      <c r="G12" s="7"/>
      <c r="H12" s="7"/>
      <c r="I12" s="4">
        <v>495000</v>
      </c>
      <c r="J12" s="4"/>
      <c r="K12" s="216" t="s">
        <v>392</v>
      </c>
      <c r="L12" s="216"/>
      <c r="M12" s="226"/>
    </row>
    <row r="13" spans="1:13" ht="18" customHeight="1">
      <c r="A13" s="98" t="s">
        <v>76</v>
      </c>
      <c r="B13" s="176" t="s">
        <v>246</v>
      </c>
      <c r="C13" s="176"/>
      <c r="D13" s="176"/>
      <c r="E13" s="176" t="s">
        <v>388</v>
      </c>
      <c r="F13" s="176"/>
      <c r="G13" s="7"/>
      <c r="H13" s="7"/>
      <c r="I13" s="4"/>
      <c r="J13" s="4">
        <v>20000</v>
      </c>
      <c r="K13" s="176" t="s">
        <v>389</v>
      </c>
      <c r="L13" s="176"/>
      <c r="M13" s="180"/>
    </row>
    <row r="14" spans="1:13" ht="25.5" customHeight="1">
      <c r="A14" s="98" t="s">
        <v>123</v>
      </c>
      <c r="B14" s="176" t="s">
        <v>246</v>
      </c>
      <c r="C14" s="176"/>
      <c r="D14" s="176"/>
      <c r="E14" s="176" t="s">
        <v>390</v>
      </c>
      <c r="F14" s="176"/>
      <c r="G14" s="7"/>
      <c r="H14" s="7"/>
      <c r="I14" s="4"/>
      <c r="J14" s="4">
        <v>48000</v>
      </c>
      <c r="K14" s="216" t="s">
        <v>387</v>
      </c>
      <c r="L14" s="216"/>
      <c r="M14" s="226"/>
    </row>
    <row r="15" spans="1:13" ht="24" customHeight="1">
      <c r="A15" s="98" t="s">
        <v>368</v>
      </c>
      <c r="B15" s="176" t="s">
        <v>246</v>
      </c>
      <c r="C15" s="176"/>
      <c r="D15" s="176"/>
      <c r="E15" s="176"/>
      <c r="F15" s="176"/>
      <c r="G15" s="7"/>
      <c r="H15" s="7"/>
      <c r="I15" s="4">
        <v>210000</v>
      </c>
      <c r="J15" s="4"/>
      <c r="K15" s="216" t="s">
        <v>189</v>
      </c>
      <c r="L15" s="216"/>
      <c r="M15" s="226"/>
    </row>
    <row r="16" spans="1:13" ht="15">
      <c r="A16" s="99"/>
      <c r="B16" s="229" t="s">
        <v>8</v>
      </c>
      <c r="C16" s="229"/>
      <c r="D16" s="229"/>
      <c r="E16" s="227"/>
      <c r="F16" s="227"/>
      <c r="G16" s="100"/>
      <c r="H16" s="100"/>
      <c r="I16" s="101">
        <f>SUM(I11:I15)</f>
        <v>705000</v>
      </c>
      <c r="J16" s="101">
        <f>SUM(J11:J15)</f>
        <v>278000</v>
      </c>
      <c r="K16" s="227"/>
      <c r="L16" s="227"/>
      <c r="M16" s="230"/>
    </row>
    <row r="17" spans="1:13" ht="15">
      <c r="A17" s="99"/>
      <c r="B17" s="231" t="s">
        <v>243</v>
      </c>
      <c r="C17" s="231"/>
      <c r="D17" s="231"/>
      <c r="E17" s="232"/>
      <c r="F17" s="232"/>
      <c r="G17" s="100"/>
      <c r="H17" s="100"/>
      <c r="I17" s="233">
        <f>I16-J16</f>
        <v>427000</v>
      </c>
      <c r="J17" s="233"/>
      <c r="K17" s="232"/>
      <c r="L17" s="232"/>
      <c r="M17" s="234"/>
    </row>
    <row r="18" spans="1:13" ht="15">
      <c r="A18" s="94"/>
      <c r="B18" s="190"/>
      <c r="C18" s="190"/>
      <c r="D18" s="190"/>
      <c r="E18" s="190"/>
      <c r="F18" s="190"/>
      <c r="G18" s="94"/>
      <c r="H18" s="94"/>
      <c r="I18" s="102"/>
      <c r="J18" s="102"/>
      <c r="K18" s="190"/>
      <c r="L18" s="190"/>
      <c r="M18" s="190"/>
    </row>
    <row r="19" spans="1:13" ht="15">
      <c r="A19" s="94"/>
      <c r="B19" s="190"/>
      <c r="C19" s="190"/>
      <c r="D19" s="190"/>
      <c r="E19" s="190"/>
      <c r="F19" s="190"/>
      <c r="G19" s="94"/>
      <c r="H19" s="94"/>
      <c r="I19" s="102"/>
      <c r="J19" s="102"/>
      <c r="K19" s="190"/>
      <c r="L19" s="190"/>
      <c r="M19" s="190"/>
    </row>
    <row r="20" spans="1:13" ht="15">
      <c r="A20" s="94"/>
      <c r="B20" s="94"/>
      <c r="C20" s="94"/>
      <c r="D20" s="94"/>
      <c r="E20" s="94"/>
      <c r="F20" s="94"/>
      <c r="G20" s="94"/>
      <c r="H20" s="94"/>
      <c r="I20" s="102"/>
      <c r="J20" s="102"/>
      <c r="K20" s="94"/>
      <c r="L20" s="94"/>
      <c r="M20" s="94"/>
    </row>
    <row r="21" spans="1:13" ht="15">
      <c r="A21" s="94"/>
      <c r="B21" s="94"/>
      <c r="C21" s="94"/>
      <c r="D21" s="94"/>
      <c r="E21" s="94"/>
      <c r="F21" s="94"/>
      <c r="G21" s="94"/>
      <c r="H21" s="94"/>
      <c r="I21" s="102"/>
      <c r="J21" s="102"/>
      <c r="K21" s="94"/>
      <c r="L21" s="94"/>
      <c r="M21" s="94"/>
    </row>
    <row r="22" spans="1:13" ht="15">
      <c r="A22" s="94"/>
      <c r="B22" s="94"/>
      <c r="C22" s="94"/>
      <c r="D22" s="94"/>
      <c r="E22" s="94"/>
      <c r="F22" s="94"/>
      <c r="G22" s="94"/>
      <c r="H22" s="94"/>
      <c r="I22" s="94"/>
      <c r="J22" s="102"/>
      <c r="K22" s="94"/>
      <c r="L22" s="94"/>
      <c r="M22" s="94"/>
    </row>
  </sheetData>
  <mergeCells count="41">
    <mergeCell ref="B9:D10"/>
    <mergeCell ref="E9:F10"/>
    <mergeCell ref="G9:G10"/>
    <mergeCell ref="B15:D15"/>
    <mergeCell ref="E15:F15"/>
    <mergeCell ref="B12:D12"/>
    <mergeCell ref="E12:F12"/>
    <mergeCell ref="K15:M15"/>
    <mergeCell ref="B13:D13"/>
    <mergeCell ref="E13:F13"/>
    <mergeCell ref="K13:M13"/>
    <mergeCell ref="B14:D14"/>
    <mergeCell ref="E14:F14"/>
    <mergeCell ref="K14:M14"/>
    <mergeCell ref="K1:M1"/>
    <mergeCell ref="F5:H5"/>
    <mergeCell ref="I9:J9"/>
    <mergeCell ref="A1:C1"/>
    <mergeCell ref="A2:C2"/>
    <mergeCell ref="A7:E7"/>
    <mergeCell ref="F4:H4"/>
    <mergeCell ref="H9:H10"/>
    <mergeCell ref="K9:M10"/>
    <mergeCell ref="A9:A10"/>
    <mergeCell ref="K12:M12"/>
    <mergeCell ref="B11:D11"/>
    <mergeCell ref="E11:F11"/>
    <mergeCell ref="K11:M11"/>
    <mergeCell ref="B19:D19"/>
    <mergeCell ref="E19:F19"/>
    <mergeCell ref="K19:M19"/>
    <mergeCell ref="B17:D17"/>
    <mergeCell ref="E17:F17"/>
    <mergeCell ref="I17:J17"/>
    <mergeCell ref="K17:M17"/>
    <mergeCell ref="B16:D16"/>
    <mergeCell ref="E16:F16"/>
    <mergeCell ref="K16:M16"/>
    <mergeCell ref="B18:D18"/>
    <mergeCell ref="E18:F18"/>
    <mergeCell ref="K18:M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M23"/>
  <sheetViews>
    <sheetView workbookViewId="0" topLeftCell="A1">
      <selection activeCell="G15" sqref="G15"/>
    </sheetView>
  </sheetViews>
  <sheetFormatPr defaultColWidth="9.00390625" defaultRowHeight="15.75"/>
  <cols>
    <col min="1" max="1" width="9.25390625" style="53" bestFit="1" customWidth="1"/>
    <col min="2" max="2" width="9.50390625" style="53" customWidth="1"/>
    <col min="3" max="3" width="9.00390625" style="53" customWidth="1"/>
    <col min="4" max="4" width="8.00390625" style="53" customWidth="1"/>
    <col min="5" max="5" width="9.00390625" style="53" customWidth="1"/>
    <col min="6" max="6" width="12.625" style="53" customWidth="1"/>
    <col min="7" max="7" width="8.875" style="53" bestFit="1" customWidth="1"/>
    <col min="8" max="8" width="8.625" style="53" customWidth="1"/>
    <col min="9" max="9" width="11.375" style="53" customWidth="1"/>
    <col min="10" max="10" width="10.50390625" style="53" customWidth="1"/>
    <col min="11" max="12" width="9.00390625" style="53" customWidth="1"/>
    <col min="13" max="13" width="15.25390625" style="53" customWidth="1"/>
    <col min="14" max="16384" width="9.00390625" style="53" customWidth="1"/>
  </cols>
  <sheetData>
    <row r="1" spans="1:13" ht="15">
      <c r="A1" s="189" t="s">
        <v>27</v>
      </c>
      <c r="B1" s="189"/>
      <c r="C1" s="189"/>
      <c r="D1" s="94"/>
      <c r="E1" s="94"/>
      <c r="F1" s="94"/>
      <c r="G1" s="94"/>
      <c r="H1" s="94"/>
      <c r="I1" s="94"/>
      <c r="J1" s="94"/>
      <c r="K1" s="188" t="s">
        <v>20</v>
      </c>
      <c r="L1" s="188"/>
      <c r="M1" s="188"/>
    </row>
    <row r="2" spans="1:13" ht="15">
      <c r="A2" s="190" t="s">
        <v>225</v>
      </c>
      <c r="B2" s="190"/>
      <c r="C2" s="190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">
      <c r="A3" s="23"/>
      <c r="B3" s="23"/>
      <c r="C3" s="23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 customHeight="1">
      <c r="A4" s="94"/>
      <c r="B4" s="94"/>
      <c r="C4" s="94"/>
      <c r="D4" s="94"/>
      <c r="E4" s="94"/>
      <c r="F4" s="189" t="s">
        <v>236</v>
      </c>
      <c r="G4" s="189"/>
      <c r="H4" s="189"/>
      <c r="I4" s="94"/>
      <c r="J4" s="94"/>
      <c r="K4" s="94"/>
      <c r="L4" s="94"/>
      <c r="M4" s="94"/>
    </row>
    <row r="5" spans="1:13" ht="15">
      <c r="A5" s="94"/>
      <c r="B5" s="94"/>
      <c r="C5" s="94"/>
      <c r="D5" s="94"/>
      <c r="E5" s="94"/>
      <c r="F5" s="189" t="s">
        <v>13</v>
      </c>
      <c r="G5" s="189"/>
      <c r="H5" s="189"/>
      <c r="I5" s="94"/>
      <c r="J5" s="94"/>
      <c r="K5" s="94"/>
      <c r="L5" s="94"/>
      <c r="M5" s="94"/>
    </row>
    <row r="6" spans="1:13" ht="15">
      <c r="A6" s="94"/>
      <c r="B6" s="94"/>
      <c r="C6" s="94"/>
      <c r="D6" s="94"/>
      <c r="E6" s="94"/>
      <c r="F6" s="3"/>
      <c r="G6" s="3"/>
      <c r="H6" s="3"/>
      <c r="I6" s="94"/>
      <c r="J6" s="94"/>
      <c r="K6" s="94"/>
      <c r="L6" s="94"/>
      <c r="M6" s="94"/>
    </row>
    <row r="7" spans="1:13" ht="15.75">
      <c r="A7" s="195" t="s">
        <v>253</v>
      </c>
      <c r="B7" s="195"/>
      <c r="C7" s="195"/>
      <c r="D7" s="195"/>
      <c r="E7" s="195"/>
      <c r="F7" s="3"/>
      <c r="G7" s="3"/>
      <c r="H7" s="3"/>
      <c r="I7" s="94"/>
      <c r="J7" s="94"/>
      <c r="K7" s="94"/>
      <c r="L7" s="94"/>
      <c r="M7" s="94"/>
    </row>
    <row r="8" spans="1:13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5">
      <c r="A9" s="182" t="s">
        <v>125</v>
      </c>
      <c r="B9" s="220" t="s">
        <v>228</v>
      </c>
      <c r="C9" s="221"/>
      <c r="D9" s="222"/>
      <c r="E9" s="220" t="s">
        <v>229</v>
      </c>
      <c r="F9" s="222"/>
      <c r="G9" s="205" t="s">
        <v>230</v>
      </c>
      <c r="H9" s="205" t="s">
        <v>5</v>
      </c>
      <c r="I9" s="181" t="s">
        <v>232</v>
      </c>
      <c r="J9" s="181"/>
      <c r="K9" s="220" t="s">
        <v>235</v>
      </c>
      <c r="L9" s="221"/>
      <c r="M9" s="222"/>
    </row>
    <row r="10" spans="1:13" ht="15">
      <c r="A10" s="219"/>
      <c r="B10" s="223"/>
      <c r="C10" s="224"/>
      <c r="D10" s="225"/>
      <c r="E10" s="223"/>
      <c r="F10" s="225"/>
      <c r="G10" s="206"/>
      <c r="H10" s="206"/>
      <c r="I10" s="83" t="s">
        <v>233</v>
      </c>
      <c r="J10" s="83" t="s">
        <v>234</v>
      </c>
      <c r="K10" s="223"/>
      <c r="L10" s="224"/>
      <c r="M10" s="225"/>
    </row>
    <row r="11" spans="1:13" ht="15">
      <c r="A11" s="95" t="s">
        <v>49</v>
      </c>
      <c r="B11" s="176" t="s">
        <v>245</v>
      </c>
      <c r="C11" s="176"/>
      <c r="D11" s="176"/>
      <c r="E11" s="176" t="s">
        <v>395</v>
      </c>
      <c r="F11" s="176"/>
      <c r="G11" s="7"/>
      <c r="H11" s="7"/>
      <c r="I11" s="4"/>
      <c r="J11" s="4">
        <v>210000</v>
      </c>
      <c r="K11" s="176" t="s">
        <v>245</v>
      </c>
      <c r="L11" s="176"/>
      <c r="M11" s="180"/>
    </row>
    <row r="12" spans="1:13" ht="15">
      <c r="A12" s="98">
        <v>4</v>
      </c>
      <c r="B12" s="176" t="s">
        <v>245</v>
      </c>
      <c r="C12" s="176"/>
      <c r="D12" s="176"/>
      <c r="E12" s="176" t="s">
        <v>395</v>
      </c>
      <c r="F12" s="176"/>
      <c r="G12" s="7"/>
      <c r="H12" s="7"/>
      <c r="I12" s="4">
        <v>495000</v>
      </c>
      <c r="J12" s="4"/>
      <c r="K12" s="176" t="s">
        <v>245</v>
      </c>
      <c r="L12" s="176"/>
      <c r="M12" s="180"/>
    </row>
    <row r="13" spans="1:13" ht="15">
      <c r="A13" s="98" t="s">
        <v>76</v>
      </c>
      <c r="B13" s="176" t="s">
        <v>245</v>
      </c>
      <c r="C13" s="176"/>
      <c r="D13" s="176"/>
      <c r="E13" s="176" t="s">
        <v>395</v>
      </c>
      <c r="F13" s="176"/>
      <c r="G13" s="7"/>
      <c r="H13" s="7"/>
      <c r="I13" s="4"/>
      <c r="J13" s="4">
        <v>20000</v>
      </c>
      <c r="K13" s="176" t="s">
        <v>245</v>
      </c>
      <c r="L13" s="176"/>
      <c r="M13" s="180"/>
    </row>
    <row r="14" spans="1:13" ht="15">
      <c r="A14" s="98" t="s">
        <v>123</v>
      </c>
      <c r="B14" s="176" t="s">
        <v>9</v>
      </c>
      <c r="C14" s="176"/>
      <c r="D14" s="176"/>
      <c r="E14" s="176" t="s">
        <v>395</v>
      </c>
      <c r="F14" s="176"/>
      <c r="G14" s="7"/>
      <c r="H14" s="7"/>
      <c r="I14" s="4"/>
      <c r="J14" s="103">
        <v>48000</v>
      </c>
      <c r="K14" s="176" t="s">
        <v>420</v>
      </c>
      <c r="L14" s="176"/>
      <c r="M14" s="180"/>
    </row>
    <row r="15" spans="1:13" ht="19.5" customHeight="1">
      <c r="A15" s="98" t="s">
        <v>368</v>
      </c>
      <c r="B15" s="176" t="s">
        <v>245</v>
      </c>
      <c r="C15" s="176"/>
      <c r="D15" s="176"/>
      <c r="E15" s="176" t="s">
        <v>395</v>
      </c>
      <c r="F15" s="176"/>
      <c r="G15" s="7"/>
      <c r="H15" s="7"/>
      <c r="I15" s="4">
        <v>210000</v>
      </c>
      <c r="J15" s="4"/>
      <c r="K15" s="216" t="s">
        <v>245</v>
      </c>
      <c r="L15" s="216"/>
      <c r="M15" s="226"/>
    </row>
    <row r="16" spans="1:13" ht="15">
      <c r="A16" s="99"/>
      <c r="B16" s="229" t="s">
        <v>8</v>
      </c>
      <c r="C16" s="229"/>
      <c r="D16" s="229"/>
      <c r="E16" s="227"/>
      <c r="F16" s="227"/>
      <c r="G16" s="100"/>
      <c r="H16" s="100"/>
      <c r="I16" s="101">
        <f>SUM(I11:I15)</f>
        <v>705000</v>
      </c>
      <c r="J16" s="101">
        <f>SUM(J11:J15)</f>
        <v>278000</v>
      </c>
      <c r="K16" s="227"/>
      <c r="L16" s="227"/>
      <c r="M16" s="230"/>
    </row>
    <row r="17" spans="1:13" ht="15">
      <c r="A17" s="99"/>
      <c r="B17" s="231" t="s">
        <v>243</v>
      </c>
      <c r="C17" s="231"/>
      <c r="D17" s="231"/>
      <c r="E17" s="232"/>
      <c r="F17" s="232"/>
      <c r="G17" s="100"/>
      <c r="H17" s="100"/>
      <c r="I17" s="233">
        <f>I16-J16</f>
        <v>427000</v>
      </c>
      <c r="J17" s="233"/>
      <c r="K17" s="232"/>
      <c r="L17" s="232"/>
      <c r="M17" s="234"/>
    </row>
    <row r="18" spans="1:13" ht="15">
      <c r="A18" s="94"/>
      <c r="B18" s="190"/>
      <c r="C18" s="190"/>
      <c r="D18" s="190"/>
      <c r="E18" s="190"/>
      <c r="F18" s="190"/>
      <c r="G18" s="94"/>
      <c r="H18" s="94"/>
      <c r="I18" s="102"/>
      <c r="J18" s="102"/>
      <c r="K18" s="190"/>
      <c r="L18" s="190"/>
      <c r="M18" s="190"/>
    </row>
    <row r="19" spans="1:13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</sheetData>
  <mergeCells count="38">
    <mergeCell ref="K9:M10"/>
    <mergeCell ref="B13:D13"/>
    <mergeCell ref="E13:F13"/>
    <mergeCell ref="K12:M12"/>
    <mergeCell ref="K13:M13"/>
    <mergeCell ref="B12:D12"/>
    <mergeCell ref="E12:F12"/>
    <mergeCell ref="B11:D11"/>
    <mergeCell ref="E11:F11"/>
    <mergeCell ref="K11:M11"/>
    <mergeCell ref="B14:D14"/>
    <mergeCell ref="F4:H4"/>
    <mergeCell ref="A9:A10"/>
    <mergeCell ref="B9:D10"/>
    <mergeCell ref="E9:F10"/>
    <mergeCell ref="G9:G10"/>
    <mergeCell ref="H9:H10"/>
    <mergeCell ref="A7:E7"/>
    <mergeCell ref="K17:M17"/>
    <mergeCell ref="A1:C1"/>
    <mergeCell ref="K1:M1"/>
    <mergeCell ref="A2:C2"/>
    <mergeCell ref="F5:H5"/>
    <mergeCell ref="B15:D15"/>
    <mergeCell ref="E15:F15"/>
    <mergeCell ref="K15:M15"/>
    <mergeCell ref="E14:F14"/>
    <mergeCell ref="K14:M14"/>
    <mergeCell ref="I9:J9"/>
    <mergeCell ref="B18:D18"/>
    <mergeCell ref="E18:F18"/>
    <mergeCell ref="K18:M18"/>
    <mergeCell ref="B16:D16"/>
    <mergeCell ref="E16:F16"/>
    <mergeCell ref="K16:M16"/>
    <mergeCell ref="B17:D17"/>
    <mergeCell ref="E17:F17"/>
    <mergeCell ref="I17:J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M20"/>
  <sheetViews>
    <sheetView workbookViewId="0" topLeftCell="A1">
      <selection activeCell="A6" sqref="A6"/>
    </sheetView>
  </sheetViews>
  <sheetFormatPr defaultColWidth="9.00390625" defaultRowHeight="15.75"/>
  <cols>
    <col min="1" max="3" width="9.00390625" style="53" customWidth="1"/>
    <col min="4" max="4" width="9.375" style="53" customWidth="1"/>
    <col min="5" max="5" width="9.00390625" style="53" customWidth="1"/>
    <col min="6" max="6" width="13.375" style="53" customWidth="1"/>
    <col min="7" max="7" width="8.75390625" style="53" customWidth="1"/>
    <col min="8" max="8" width="7.50390625" style="53" customWidth="1"/>
    <col min="9" max="9" width="10.625" style="53" customWidth="1"/>
    <col min="10" max="10" width="10.25390625" style="53" customWidth="1"/>
    <col min="11" max="12" width="9.00390625" style="53" customWidth="1"/>
    <col min="13" max="13" width="11.625" style="53" customWidth="1"/>
    <col min="14" max="16384" width="9.00390625" style="53" customWidth="1"/>
  </cols>
  <sheetData>
    <row r="1" spans="1:13" ht="15">
      <c r="A1" s="189" t="s">
        <v>27</v>
      </c>
      <c r="B1" s="189"/>
      <c r="C1" s="189"/>
      <c r="D1" s="94"/>
      <c r="E1" s="94"/>
      <c r="F1" s="94"/>
      <c r="G1" s="94"/>
      <c r="H1" s="94"/>
      <c r="I1" s="94"/>
      <c r="J1" s="94"/>
      <c r="K1" s="188" t="s">
        <v>188</v>
      </c>
      <c r="L1" s="188"/>
      <c r="M1" s="188"/>
    </row>
    <row r="2" spans="1:13" ht="15">
      <c r="A2" s="190" t="s">
        <v>225</v>
      </c>
      <c r="B2" s="190"/>
      <c r="C2" s="190"/>
      <c r="D2" s="94"/>
      <c r="E2" s="94"/>
      <c r="F2" s="94"/>
      <c r="G2" s="94"/>
      <c r="H2" s="94"/>
      <c r="I2" s="94"/>
      <c r="J2" s="94"/>
      <c r="K2" s="23"/>
      <c r="L2" s="23"/>
      <c r="M2" s="23"/>
    </row>
    <row r="3" spans="1:13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 customHeight="1">
      <c r="A4" s="94"/>
      <c r="B4" s="94"/>
      <c r="C4" s="94"/>
      <c r="D4" s="94"/>
      <c r="E4" s="94"/>
      <c r="F4" s="189" t="s">
        <v>236</v>
      </c>
      <c r="G4" s="189"/>
      <c r="H4" s="189"/>
      <c r="I4" s="94"/>
      <c r="J4" s="94"/>
      <c r="K4" s="94"/>
      <c r="L4" s="94"/>
      <c r="M4" s="94"/>
    </row>
    <row r="5" spans="1:13" ht="15">
      <c r="A5" s="94"/>
      <c r="B5" s="94"/>
      <c r="C5" s="94"/>
      <c r="D5" s="94"/>
      <c r="E5" s="94"/>
      <c r="F5" s="189" t="s">
        <v>187</v>
      </c>
      <c r="G5" s="189"/>
      <c r="H5" s="189"/>
      <c r="I5" s="94"/>
      <c r="J5" s="94"/>
      <c r="K5" s="94"/>
      <c r="L5" s="94"/>
      <c r="M5" s="94"/>
    </row>
    <row r="6" spans="1:13" ht="15">
      <c r="A6" s="94"/>
      <c r="B6" s="94"/>
      <c r="C6" s="94"/>
      <c r="D6" s="94"/>
      <c r="E6" s="94"/>
      <c r="F6" s="3"/>
      <c r="G6" s="3"/>
      <c r="H6" s="3"/>
      <c r="I6" s="94"/>
      <c r="J6" s="94"/>
      <c r="K6" s="94"/>
      <c r="L6" s="94"/>
      <c r="M6" s="94"/>
    </row>
    <row r="7" spans="1:13" ht="15.75">
      <c r="A7" s="195" t="s">
        <v>282</v>
      </c>
      <c r="B7" s="195"/>
      <c r="C7" s="195"/>
      <c r="D7" s="195"/>
      <c r="E7" s="195"/>
      <c r="F7" s="3"/>
      <c r="G7" s="3"/>
      <c r="H7" s="3"/>
      <c r="I7" s="94"/>
      <c r="J7" s="94"/>
      <c r="K7" s="94"/>
      <c r="L7" s="94"/>
      <c r="M7" s="94"/>
    </row>
    <row r="8" spans="1:13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5">
      <c r="A9" s="199" t="s">
        <v>125</v>
      </c>
      <c r="B9" s="199" t="s">
        <v>228</v>
      </c>
      <c r="C9" s="199"/>
      <c r="D9" s="199"/>
      <c r="E9" s="199" t="s">
        <v>229</v>
      </c>
      <c r="F9" s="199"/>
      <c r="G9" s="198" t="s">
        <v>230</v>
      </c>
      <c r="H9" s="198" t="s">
        <v>5</v>
      </c>
      <c r="I9" s="181" t="s">
        <v>232</v>
      </c>
      <c r="J9" s="181"/>
      <c r="K9" s="199" t="s">
        <v>235</v>
      </c>
      <c r="L9" s="199"/>
      <c r="M9" s="199"/>
    </row>
    <row r="10" spans="1:13" ht="15">
      <c r="A10" s="199"/>
      <c r="B10" s="199"/>
      <c r="C10" s="199"/>
      <c r="D10" s="199"/>
      <c r="E10" s="199"/>
      <c r="F10" s="199"/>
      <c r="G10" s="198"/>
      <c r="H10" s="198"/>
      <c r="I10" s="83" t="s">
        <v>233</v>
      </c>
      <c r="J10" s="83" t="s">
        <v>234</v>
      </c>
      <c r="K10" s="199"/>
      <c r="L10" s="199"/>
      <c r="M10" s="199"/>
    </row>
    <row r="11" spans="1:13" s="55" customFormat="1" ht="18" customHeight="1">
      <c r="A11" s="95" t="s">
        <v>393</v>
      </c>
      <c r="B11" s="176" t="s">
        <v>245</v>
      </c>
      <c r="C11" s="176"/>
      <c r="D11" s="176"/>
      <c r="E11" s="176" t="s">
        <v>394</v>
      </c>
      <c r="F11" s="176"/>
      <c r="G11" s="7"/>
      <c r="H11" s="7"/>
      <c r="I11" s="4"/>
      <c r="J11" s="4">
        <v>35000</v>
      </c>
      <c r="K11" s="176" t="s">
        <v>130</v>
      </c>
      <c r="L11" s="176"/>
      <c r="M11" s="180"/>
    </row>
    <row r="12" spans="1:13" s="55" customFormat="1" ht="15">
      <c r="A12" s="98" t="s">
        <v>393</v>
      </c>
      <c r="B12" s="176" t="s">
        <v>10</v>
      </c>
      <c r="C12" s="176"/>
      <c r="D12" s="176"/>
      <c r="E12" s="176" t="s">
        <v>394</v>
      </c>
      <c r="F12" s="176"/>
      <c r="G12" s="7"/>
      <c r="H12" s="7"/>
      <c r="I12" s="4">
        <v>35000</v>
      </c>
      <c r="J12" s="4"/>
      <c r="K12" s="176" t="s">
        <v>10</v>
      </c>
      <c r="L12" s="176"/>
      <c r="M12" s="180"/>
    </row>
    <row r="13" spans="1:13" s="55" customFormat="1" ht="18" customHeight="1">
      <c r="A13" s="99"/>
      <c r="B13" s="176"/>
      <c r="C13" s="176"/>
      <c r="D13" s="176"/>
      <c r="E13" s="176"/>
      <c r="F13" s="176"/>
      <c r="G13" s="100"/>
      <c r="H13" s="100"/>
      <c r="I13" s="103"/>
      <c r="J13" s="103"/>
      <c r="K13" s="176"/>
      <c r="L13" s="176"/>
      <c r="M13" s="180"/>
    </row>
    <row r="14" spans="1:13" s="55" customFormat="1" ht="16.5" customHeight="1">
      <c r="A14" s="105"/>
      <c r="B14" s="229" t="s">
        <v>8</v>
      </c>
      <c r="C14" s="229"/>
      <c r="D14" s="229"/>
      <c r="E14" s="235"/>
      <c r="F14" s="235"/>
      <c r="G14" s="106"/>
      <c r="H14" s="106"/>
      <c r="I14" s="107">
        <f>SUM(I11:I13)</f>
        <v>35000</v>
      </c>
      <c r="J14" s="107">
        <f>SUM(J11:J13)</f>
        <v>35000</v>
      </c>
      <c r="K14" s="235"/>
      <c r="L14" s="235"/>
      <c r="M14" s="236"/>
    </row>
    <row r="15" spans="1:13" ht="17.25" customHeight="1">
      <c r="A15" s="99"/>
      <c r="B15" s="231" t="s">
        <v>14</v>
      </c>
      <c r="C15" s="231"/>
      <c r="D15" s="231"/>
      <c r="E15" s="232"/>
      <c r="F15" s="232"/>
      <c r="G15" s="100"/>
      <c r="H15" s="100"/>
      <c r="I15" s="233">
        <f>I14-J14</f>
        <v>0</v>
      </c>
      <c r="J15" s="233"/>
      <c r="K15" s="232"/>
      <c r="L15" s="232"/>
      <c r="M15" s="234"/>
    </row>
    <row r="16" spans="1:13" ht="15">
      <c r="A16" s="94"/>
      <c r="B16" s="190"/>
      <c r="C16" s="190"/>
      <c r="D16" s="190"/>
      <c r="E16" s="190"/>
      <c r="F16" s="190"/>
      <c r="G16" s="94"/>
      <c r="H16" s="94"/>
      <c r="I16" s="102"/>
      <c r="J16" s="102"/>
      <c r="K16" s="190"/>
      <c r="L16" s="190"/>
      <c r="M16" s="190"/>
    </row>
    <row r="17" spans="1:13" ht="15">
      <c r="A17" s="94"/>
      <c r="B17" s="190"/>
      <c r="C17" s="190"/>
      <c r="D17" s="190"/>
      <c r="E17" s="190"/>
      <c r="F17" s="190"/>
      <c r="G17" s="94"/>
      <c r="H17" s="94"/>
      <c r="I17" s="102"/>
      <c r="J17" s="102"/>
      <c r="K17" s="190"/>
      <c r="L17" s="190"/>
      <c r="M17" s="190"/>
    </row>
    <row r="18" spans="1:13" ht="15">
      <c r="A18" s="94"/>
      <c r="B18" s="94"/>
      <c r="C18" s="94"/>
      <c r="D18" s="94"/>
      <c r="E18" s="94"/>
      <c r="F18" s="94"/>
      <c r="G18" s="94"/>
      <c r="H18" s="94"/>
      <c r="I18" s="102"/>
      <c r="J18" s="102"/>
      <c r="K18" s="94"/>
      <c r="L18" s="94"/>
      <c r="M18" s="94"/>
    </row>
    <row r="19" spans="9:10" ht="15">
      <c r="I19" s="60"/>
      <c r="J19" s="60"/>
    </row>
    <row r="20" ht="15">
      <c r="J20" s="60"/>
    </row>
  </sheetData>
  <mergeCells count="35">
    <mergeCell ref="E12:F12"/>
    <mergeCell ref="B12:D12"/>
    <mergeCell ref="K12:M12"/>
    <mergeCell ref="K1:M1"/>
    <mergeCell ref="F5:H5"/>
    <mergeCell ref="I9:J9"/>
    <mergeCell ref="A2:C2"/>
    <mergeCell ref="A1:C1"/>
    <mergeCell ref="F4:H4"/>
    <mergeCell ref="A7:E7"/>
    <mergeCell ref="A9:A10"/>
    <mergeCell ref="G9:G10"/>
    <mergeCell ref="H9:H10"/>
    <mergeCell ref="E9:F10"/>
    <mergeCell ref="B9:D10"/>
    <mergeCell ref="B11:D11"/>
    <mergeCell ref="E11:F11"/>
    <mergeCell ref="K11:M11"/>
    <mergeCell ref="K9:M10"/>
    <mergeCell ref="B14:D14"/>
    <mergeCell ref="E14:F14"/>
    <mergeCell ref="K14:M14"/>
    <mergeCell ref="B13:D13"/>
    <mergeCell ref="E13:F13"/>
    <mergeCell ref="K13:M13"/>
    <mergeCell ref="B15:D15"/>
    <mergeCell ref="E15:F15"/>
    <mergeCell ref="I15:J15"/>
    <mergeCell ref="K15:M15"/>
    <mergeCell ref="B16:D16"/>
    <mergeCell ref="E16:F16"/>
    <mergeCell ref="K16:M16"/>
    <mergeCell ref="B17:D17"/>
    <mergeCell ref="E17:F17"/>
    <mergeCell ref="K17:M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1:M27"/>
  <sheetViews>
    <sheetView workbookViewId="0" topLeftCell="A1">
      <selection activeCell="A4" sqref="A4"/>
    </sheetView>
  </sheetViews>
  <sheetFormatPr defaultColWidth="9.00390625" defaultRowHeight="15.75"/>
  <cols>
    <col min="1" max="1" width="9.875" style="61" bestFit="1" customWidth="1"/>
    <col min="2" max="2" width="9.50390625" style="61" customWidth="1"/>
    <col min="3" max="3" width="9.00390625" style="61" customWidth="1"/>
    <col min="4" max="4" width="7.00390625" style="61" customWidth="1"/>
    <col min="5" max="5" width="9.00390625" style="61" customWidth="1"/>
    <col min="6" max="6" width="10.125" style="61" customWidth="1"/>
    <col min="7" max="7" width="8.75390625" style="61" customWidth="1"/>
    <col min="8" max="8" width="8.25390625" style="61" customWidth="1"/>
    <col min="9" max="9" width="10.625" style="61" customWidth="1"/>
    <col min="10" max="10" width="11.375" style="61" customWidth="1"/>
    <col min="11" max="12" width="9.00390625" style="61" customWidth="1"/>
    <col min="13" max="13" width="12.00390625" style="61" customWidth="1"/>
    <col min="14" max="16384" width="9.00390625" style="61" customWidth="1"/>
  </cols>
  <sheetData>
    <row r="1" spans="1:13" ht="15.75">
      <c r="A1" s="196" t="s">
        <v>21</v>
      </c>
      <c r="B1" s="196"/>
      <c r="C1" s="196"/>
      <c r="D1" s="196"/>
      <c r="E1" s="196"/>
      <c r="F1" s="10"/>
      <c r="G1" s="10"/>
      <c r="H1" s="10"/>
      <c r="I1" s="10"/>
      <c r="J1" s="10"/>
      <c r="K1" s="203" t="s">
        <v>22</v>
      </c>
      <c r="L1" s="203"/>
      <c r="M1" s="203"/>
    </row>
    <row r="2" spans="1:13" ht="15.75">
      <c r="A2" s="204" t="s">
        <v>225</v>
      </c>
      <c r="B2" s="204"/>
      <c r="C2" s="204"/>
      <c r="D2" s="204"/>
      <c r="E2" s="204"/>
      <c r="F2" s="10"/>
      <c r="G2" s="10"/>
      <c r="H2" s="10"/>
      <c r="I2" s="10"/>
      <c r="J2" s="10"/>
      <c r="K2" s="75"/>
      <c r="L2" s="75"/>
      <c r="M2" s="75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96" t="s">
        <v>12</v>
      </c>
      <c r="G4" s="196"/>
      <c r="H4" s="196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7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7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s="63" customFormat="1" ht="15.75">
      <c r="A11" s="109" t="s">
        <v>49</v>
      </c>
      <c r="B11" s="209" t="s">
        <v>246</v>
      </c>
      <c r="C11" s="209"/>
      <c r="D11" s="209"/>
      <c r="E11" s="237" t="s">
        <v>254</v>
      </c>
      <c r="F11" s="237"/>
      <c r="G11" s="9"/>
      <c r="H11" s="9"/>
      <c r="I11" s="21"/>
      <c r="J11" s="21">
        <v>443000</v>
      </c>
      <c r="K11" s="176" t="s">
        <v>387</v>
      </c>
      <c r="L11" s="176"/>
      <c r="M11" s="180"/>
    </row>
    <row r="12" spans="1:13" s="63" customFormat="1" ht="15.75">
      <c r="A12" s="109" t="s">
        <v>72</v>
      </c>
      <c r="B12" s="209" t="s">
        <v>246</v>
      </c>
      <c r="C12" s="209"/>
      <c r="D12" s="209"/>
      <c r="E12" s="237" t="s">
        <v>261</v>
      </c>
      <c r="F12" s="237"/>
      <c r="G12" s="9"/>
      <c r="H12" s="9"/>
      <c r="I12" s="21">
        <v>31000</v>
      </c>
      <c r="J12" s="21"/>
      <c r="K12" s="176" t="s">
        <v>389</v>
      </c>
      <c r="L12" s="176"/>
      <c r="M12" s="180"/>
    </row>
    <row r="13" spans="1:13" s="63" customFormat="1" ht="15.75">
      <c r="A13" s="109" t="s">
        <v>368</v>
      </c>
      <c r="B13" s="209" t="s">
        <v>246</v>
      </c>
      <c r="C13" s="209"/>
      <c r="D13" s="209"/>
      <c r="E13" s="237"/>
      <c r="F13" s="237"/>
      <c r="G13" s="9"/>
      <c r="H13" s="9"/>
      <c r="I13" s="21">
        <v>443000</v>
      </c>
      <c r="J13" s="21"/>
      <c r="K13" s="176" t="s">
        <v>189</v>
      </c>
      <c r="L13" s="176"/>
      <c r="M13" s="180"/>
    </row>
    <row r="14" spans="1:13" ht="15.75">
      <c r="A14" s="96"/>
      <c r="B14" s="179" t="s">
        <v>237</v>
      </c>
      <c r="C14" s="179"/>
      <c r="D14" s="179"/>
      <c r="E14" s="184"/>
      <c r="F14" s="184"/>
      <c r="G14" s="9"/>
      <c r="H14" s="9"/>
      <c r="I14" s="20">
        <f>SUM(I11:I13)</f>
        <v>474000</v>
      </c>
      <c r="J14" s="20">
        <f>SUM(J11)</f>
        <v>443000</v>
      </c>
      <c r="K14" s="184"/>
      <c r="L14" s="184"/>
      <c r="M14" s="228"/>
    </row>
    <row r="15" spans="1:13" ht="15.75">
      <c r="A15" s="97"/>
      <c r="B15" s="208" t="s">
        <v>14</v>
      </c>
      <c r="C15" s="208"/>
      <c r="D15" s="208"/>
      <c r="E15" s="213"/>
      <c r="F15" s="213"/>
      <c r="G15" s="82"/>
      <c r="H15" s="82"/>
      <c r="I15" s="215">
        <f>I14-J14</f>
        <v>31000</v>
      </c>
      <c r="J15" s="215"/>
      <c r="K15" s="213"/>
      <c r="L15" s="213"/>
      <c r="M15" s="214"/>
    </row>
    <row r="16" spans="1:13" ht="15.75">
      <c r="A16" s="10"/>
      <c r="B16" s="204"/>
      <c r="C16" s="204"/>
      <c r="D16" s="204"/>
      <c r="E16" s="204"/>
      <c r="F16" s="204"/>
      <c r="G16" s="10"/>
      <c r="H16" s="10"/>
      <c r="I16" s="24"/>
      <c r="J16" s="24"/>
      <c r="K16" s="204"/>
      <c r="L16" s="204"/>
      <c r="M16" s="204"/>
    </row>
    <row r="17" spans="1:13" ht="15.75">
      <c r="A17" s="10"/>
      <c r="B17" s="204"/>
      <c r="C17" s="204"/>
      <c r="D17" s="204"/>
      <c r="E17" s="204"/>
      <c r="F17" s="204"/>
      <c r="G17" s="10"/>
      <c r="H17" s="10"/>
      <c r="I17" s="24"/>
      <c r="J17" s="24"/>
      <c r="K17" s="204"/>
      <c r="L17" s="204"/>
      <c r="M17" s="204"/>
    </row>
    <row r="18" spans="9:10" ht="15.75">
      <c r="I18" s="64"/>
      <c r="J18" s="64"/>
    </row>
    <row r="19" spans="9:10" ht="15.75">
      <c r="I19" s="64"/>
      <c r="J19" s="64"/>
    </row>
    <row r="20" ht="15.75">
      <c r="J20" s="64"/>
    </row>
    <row r="27" ht="15.75">
      <c r="B27" s="54"/>
    </row>
  </sheetData>
  <mergeCells count="35">
    <mergeCell ref="E13:F13"/>
    <mergeCell ref="K13:M13"/>
    <mergeCell ref="H9:H10"/>
    <mergeCell ref="K9:M10"/>
    <mergeCell ref="E9:F10"/>
    <mergeCell ref="G9:G10"/>
    <mergeCell ref="K1:M1"/>
    <mergeCell ref="F5:H5"/>
    <mergeCell ref="I9:J9"/>
    <mergeCell ref="A1:E1"/>
    <mergeCell ref="A2:E2"/>
    <mergeCell ref="A7:E7"/>
    <mergeCell ref="F4:H4"/>
    <mergeCell ref="A9:A10"/>
    <mergeCell ref="B9:D10"/>
    <mergeCell ref="B14:D14"/>
    <mergeCell ref="E14:F14"/>
    <mergeCell ref="K14:M14"/>
    <mergeCell ref="E11:F11"/>
    <mergeCell ref="K11:M11"/>
    <mergeCell ref="B11:D11"/>
    <mergeCell ref="B12:D12"/>
    <mergeCell ref="E12:F12"/>
    <mergeCell ref="K12:M12"/>
    <mergeCell ref="B13:D13"/>
    <mergeCell ref="B15:D15"/>
    <mergeCell ref="E15:F15"/>
    <mergeCell ref="I15:J15"/>
    <mergeCell ref="K15:M15"/>
    <mergeCell ref="B16:D16"/>
    <mergeCell ref="E16:F16"/>
    <mergeCell ref="K16:M16"/>
    <mergeCell ref="B17:D17"/>
    <mergeCell ref="E17:F17"/>
    <mergeCell ref="K17:M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</sheetPr>
  <dimension ref="A1:M27"/>
  <sheetViews>
    <sheetView workbookViewId="0" topLeftCell="A1">
      <selection activeCell="D24" sqref="D24"/>
    </sheetView>
  </sheetViews>
  <sheetFormatPr defaultColWidth="9.00390625" defaultRowHeight="15.75"/>
  <cols>
    <col min="1" max="3" width="9.00390625" style="61" customWidth="1"/>
    <col min="4" max="4" width="9.375" style="61" customWidth="1"/>
    <col min="5" max="5" width="9.00390625" style="61" customWidth="1"/>
    <col min="6" max="6" width="10.50390625" style="61" customWidth="1"/>
    <col min="7" max="7" width="10.00390625" style="61" customWidth="1"/>
    <col min="8" max="8" width="9.875" style="61" customWidth="1"/>
    <col min="9" max="9" width="10.625" style="61" customWidth="1"/>
    <col min="10" max="10" width="10.25390625" style="61" customWidth="1"/>
    <col min="11" max="12" width="9.00390625" style="61" customWidth="1"/>
    <col min="13" max="13" width="10.75390625" style="61" customWidth="1"/>
    <col min="14" max="16384" width="9.00390625" style="61" customWidth="1"/>
  </cols>
  <sheetData>
    <row r="1" spans="1:13" ht="15.75">
      <c r="A1" s="189" t="s">
        <v>21</v>
      </c>
      <c r="B1" s="189"/>
      <c r="C1" s="189"/>
      <c r="D1" s="189"/>
      <c r="E1" s="10"/>
      <c r="F1" s="10"/>
      <c r="G1" s="10"/>
      <c r="H1" s="10"/>
      <c r="I1" s="10"/>
      <c r="J1" s="10"/>
      <c r="K1" s="203" t="s">
        <v>23</v>
      </c>
      <c r="L1" s="203"/>
      <c r="M1" s="203"/>
    </row>
    <row r="2" spans="1:13" ht="15.75">
      <c r="A2" s="190" t="s">
        <v>225</v>
      </c>
      <c r="B2" s="190"/>
      <c r="C2" s="190"/>
      <c r="D2" s="190"/>
      <c r="E2" s="10"/>
      <c r="F2" s="10"/>
      <c r="G2" s="10"/>
      <c r="H2" s="10"/>
      <c r="I2" s="10"/>
      <c r="J2" s="10"/>
      <c r="K2" s="75"/>
      <c r="L2" s="75"/>
      <c r="M2" s="75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0"/>
      <c r="G4" s="2" t="s">
        <v>236</v>
      </c>
      <c r="H4" s="10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7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7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s="63" customFormat="1" ht="26.25" customHeight="1">
      <c r="A11" s="95" t="s">
        <v>49</v>
      </c>
      <c r="B11" s="209" t="s">
        <v>245</v>
      </c>
      <c r="C11" s="209"/>
      <c r="D11" s="209"/>
      <c r="E11" s="176" t="s">
        <v>395</v>
      </c>
      <c r="F11" s="176"/>
      <c r="G11" s="9"/>
      <c r="H11" s="9"/>
      <c r="I11" s="21"/>
      <c r="J11" s="21">
        <v>443000</v>
      </c>
      <c r="K11" s="177" t="s">
        <v>245</v>
      </c>
      <c r="L11" s="177"/>
      <c r="M11" s="178"/>
    </row>
    <row r="12" spans="1:13" s="63" customFormat="1" ht="23.25" customHeight="1">
      <c r="A12" s="111" t="s">
        <v>72</v>
      </c>
      <c r="B12" s="209" t="s">
        <v>245</v>
      </c>
      <c r="C12" s="209"/>
      <c r="D12" s="209"/>
      <c r="E12" s="176" t="s">
        <v>395</v>
      </c>
      <c r="F12" s="176"/>
      <c r="G12" s="82"/>
      <c r="H12" s="82"/>
      <c r="I12" s="90">
        <v>31000</v>
      </c>
      <c r="J12" s="90"/>
      <c r="K12" s="177" t="s">
        <v>245</v>
      </c>
      <c r="L12" s="177"/>
      <c r="M12" s="178"/>
    </row>
    <row r="13" spans="1:13" s="63" customFormat="1" ht="24.75" customHeight="1">
      <c r="A13" s="111" t="s">
        <v>368</v>
      </c>
      <c r="B13" s="209" t="s">
        <v>245</v>
      </c>
      <c r="C13" s="209"/>
      <c r="D13" s="209"/>
      <c r="E13" s="238"/>
      <c r="F13" s="238"/>
      <c r="G13" s="82"/>
      <c r="H13" s="82"/>
      <c r="I13" s="90">
        <v>443000</v>
      </c>
      <c r="J13" s="90"/>
      <c r="K13" s="177" t="s">
        <v>245</v>
      </c>
      <c r="L13" s="177"/>
      <c r="M13" s="178"/>
    </row>
    <row r="14" spans="1:13" ht="15.75">
      <c r="A14" s="97"/>
      <c r="B14" s="179" t="s">
        <v>8</v>
      </c>
      <c r="C14" s="179"/>
      <c r="D14" s="179"/>
      <c r="E14" s="184"/>
      <c r="F14" s="184"/>
      <c r="G14" s="82"/>
      <c r="H14" s="82"/>
      <c r="I14" s="91">
        <f>SUM(I11:I13)</f>
        <v>474000</v>
      </c>
      <c r="J14" s="91">
        <f>SUM(J11)</f>
        <v>443000</v>
      </c>
      <c r="K14" s="184"/>
      <c r="L14" s="184"/>
      <c r="M14" s="228"/>
    </row>
    <row r="15" spans="1:13" ht="15.75">
      <c r="A15" s="97"/>
      <c r="B15" s="208" t="s">
        <v>14</v>
      </c>
      <c r="C15" s="208"/>
      <c r="D15" s="208"/>
      <c r="E15" s="213"/>
      <c r="F15" s="213"/>
      <c r="G15" s="82"/>
      <c r="H15" s="82"/>
      <c r="I15" s="215">
        <f>I14-J14</f>
        <v>31000</v>
      </c>
      <c r="J15" s="215"/>
      <c r="K15" s="213"/>
      <c r="L15" s="213"/>
      <c r="M15" s="214"/>
    </row>
    <row r="16" spans="1:13" ht="15.75">
      <c r="A16" s="10"/>
      <c r="B16" s="110"/>
      <c r="C16" s="110"/>
      <c r="D16" s="110"/>
      <c r="E16" s="110"/>
      <c r="F16" s="110"/>
      <c r="G16" s="10"/>
      <c r="H16" s="10"/>
      <c r="I16" s="24"/>
      <c r="J16" s="24"/>
      <c r="K16" s="110"/>
      <c r="L16" s="110"/>
      <c r="M16" s="110"/>
    </row>
    <row r="17" spans="1:13" ht="15.75">
      <c r="A17" s="10"/>
      <c r="B17" s="93"/>
      <c r="C17" s="93"/>
      <c r="D17" s="93"/>
      <c r="E17" s="93"/>
      <c r="F17" s="93"/>
      <c r="G17" s="10"/>
      <c r="H17" s="10"/>
      <c r="I17" s="24"/>
      <c r="J17" s="24"/>
      <c r="K17" s="93"/>
      <c r="L17" s="93"/>
      <c r="M17" s="93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24"/>
      <c r="J18" s="24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24"/>
      <c r="J19" s="24"/>
      <c r="K19" s="10"/>
      <c r="L19" s="10"/>
      <c r="M19" s="10"/>
    </row>
    <row r="20" ht="15.75">
      <c r="J20" s="64"/>
    </row>
    <row r="27" ht="15.75">
      <c r="B27" s="54"/>
    </row>
  </sheetData>
  <mergeCells count="28">
    <mergeCell ref="K12:M12"/>
    <mergeCell ref="K13:M13"/>
    <mergeCell ref="A9:A10"/>
    <mergeCell ref="B9:D10"/>
    <mergeCell ref="E9:F10"/>
    <mergeCell ref="G9:G10"/>
    <mergeCell ref="H9:H10"/>
    <mergeCell ref="K9:M10"/>
    <mergeCell ref="B12:D12"/>
    <mergeCell ref="B13:D13"/>
    <mergeCell ref="E12:F12"/>
    <mergeCell ref="E13:F13"/>
    <mergeCell ref="B14:D14"/>
    <mergeCell ref="E14:F14"/>
    <mergeCell ref="K14:M14"/>
    <mergeCell ref="B15:D15"/>
    <mergeCell ref="E15:F15"/>
    <mergeCell ref="I15:J15"/>
    <mergeCell ref="K15:M15"/>
    <mergeCell ref="B11:D11"/>
    <mergeCell ref="E11:F11"/>
    <mergeCell ref="K11:M11"/>
    <mergeCell ref="K1:M1"/>
    <mergeCell ref="F5:H5"/>
    <mergeCell ref="I9:J9"/>
    <mergeCell ref="A2:D2"/>
    <mergeCell ref="A7:E7"/>
    <mergeCell ref="A1:D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M27"/>
  <sheetViews>
    <sheetView workbookViewId="0" topLeftCell="A1">
      <selection activeCell="F5" sqref="F5:H5"/>
    </sheetView>
  </sheetViews>
  <sheetFormatPr defaultColWidth="9.00390625" defaultRowHeight="15.75"/>
  <cols>
    <col min="1" max="3" width="9.00390625" style="61" customWidth="1"/>
    <col min="4" max="4" width="9.375" style="61" customWidth="1"/>
    <col min="5" max="5" width="9.00390625" style="61" customWidth="1"/>
    <col min="6" max="6" width="10.50390625" style="61" customWidth="1"/>
    <col min="7" max="7" width="10.00390625" style="61" customWidth="1"/>
    <col min="8" max="8" width="9.875" style="61" customWidth="1"/>
    <col min="9" max="9" width="10.625" style="61" customWidth="1"/>
    <col min="10" max="10" width="10.25390625" style="61" customWidth="1"/>
    <col min="11" max="12" width="9.00390625" style="61" customWidth="1"/>
    <col min="13" max="13" width="10.75390625" style="61" customWidth="1"/>
    <col min="14" max="16384" width="9.00390625" style="61" customWidth="1"/>
  </cols>
  <sheetData>
    <row r="1" spans="1:13" ht="15.75">
      <c r="A1" s="189" t="s">
        <v>21</v>
      </c>
      <c r="B1" s="189"/>
      <c r="C1" s="189"/>
      <c r="D1" s="189"/>
      <c r="E1" s="10"/>
      <c r="F1" s="10"/>
      <c r="G1" s="10"/>
      <c r="H1" s="10"/>
      <c r="I1" s="10"/>
      <c r="J1" s="10"/>
      <c r="K1" s="203" t="s">
        <v>396</v>
      </c>
      <c r="L1" s="203"/>
      <c r="M1" s="203"/>
    </row>
    <row r="2" spans="1:13" ht="15.75">
      <c r="A2" s="190" t="s">
        <v>225</v>
      </c>
      <c r="B2" s="190"/>
      <c r="C2" s="190"/>
      <c r="D2" s="190"/>
      <c r="E2" s="10"/>
      <c r="F2" s="10"/>
      <c r="G2" s="10"/>
      <c r="H2" s="10"/>
      <c r="I2" s="10"/>
      <c r="J2" s="10"/>
      <c r="K2" s="75"/>
      <c r="L2" s="75"/>
      <c r="M2" s="75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0"/>
      <c r="G4" s="2" t="s">
        <v>236</v>
      </c>
      <c r="H4" s="10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187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7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7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s="63" customFormat="1" ht="26.25" customHeight="1">
      <c r="A11" s="95" t="s">
        <v>397</v>
      </c>
      <c r="B11" s="209" t="s">
        <v>245</v>
      </c>
      <c r="C11" s="209"/>
      <c r="D11" s="209"/>
      <c r="E11" s="176" t="s">
        <v>398</v>
      </c>
      <c r="F11" s="176"/>
      <c r="G11" s="9"/>
      <c r="H11" s="9"/>
      <c r="I11" s="21"/>
      <c r="J11" s="21">
        <v>330000</v>
      </c>
      <c r="K11" s="177" t="s">
        <v>399</v>
      </c>
      <c r="L11" s="177"/>
      <c r="M11" s="178"/>
    </row>
    <row r="12" spans="1:13" s="63" customFormat="1" ht="23.25" customHeight="1">
      <c r="A12" s="111" t="s">
        <v>397</v>
      </c>
      <c r="B12" s="209" t="s">
        <v>9</v>
      </c>
      <c r="C12" s="209"/>
      <c r="D12" s="209"/>
      <c r="E12" s="176" t="s">
        <v>398</v>
      </c>
      <c r="F12" s="176"/>
      <c r="G12" s="82"/>
      <c r="H12" s="82"/>
      <c r="I12" s="90">
        <v>100000</v>
      </c>
      <c r="J12" s="90"/>
      <c r="K12" s="177" t="s">
        <v>400</v>
      </c>
      <c r="L12" s="177"/>
      <c r="M12" s="178"/>
    </row>
    <row r="13" spans="1:13" s="63" customFormat="1" ht="24.75" customHeight="1">
      <c r="A13" s="111" t="s">
        <v>397</v>
      </c>
      <c r="B13" s="209" t="s">
        <v>10</v>
      </c>
      <c r="C13" s="209"/>
      <c r="D13" s="209"/>
      <c r="E13" s="176" t="s">
        <v>398</v>
      </c>
      <c r="F13" s="176"/>
      <c r="G13" s="82"/>
      <c r="H13" s="82"/>
      <c r="I13" s="90">
        <v>230000</v>
      </c>
      <c r="J13" s="90"/>
      <c r="K13" s="177" t="s">
        <v>10</v>
      </c>
      <c r="L13" s="177"/>
      <c r="M13" s="178"/>
    </row>
    <row r="14" spans="1:13" ht="15.75">
      <c r="A14" s="97"/>
      <c r="B14" s="179" t="s">
        <v>8</v>
      </c>
      <c r="C14" s="179"/>
      <c r="D14" s="179"/>
      <c r="E14" s="184"/>
      <c r="F14" s="184"/>
      <c r="G14" s="82"/>
      <c r="H14" s="82"/>
      <c r="I14" s="91">
        <f>SUM(I11:I13)</f>
        <v>330000</v>
      </c>
      <c r="J14" s="91">
        <f>SUM(J11)</f>
        <v>330000</v>
      </c>
      <c r="K14" s="184"/>
      <c r="L14" s="184"/>
      <c r="M14" s="228"/>
    </row>
    <row r="15" spans="1:13" ht="15.75">
      <c r="A15" s="97"/>
      <c r="B15" s="208" t="s">
        <v>14</v>
      </c>
      <c r="C15" s="208"/>
      <c r="D15" s="208"/>
      <c r="E15" s="213"/>
      <c r="F15" s="213"/>
      <c r="G15" s="82"/>
      <c r="H15" s="82"/>
      <c r="I15" s="215">
        <f>I14-J14</f>
        <v>0</v>
      </c>
      <c r="J15" s="215"/>
      <c r="K15" s="213"/>
      <c r="L15" s="213"/>
      <c r="M15" s="214"/>
    </row>
    <row r="16" spans="1:13" ht="15.75">
      <c r="A16" s="10"/>
      <c r="B16" s="110"/>
      <c r="C16" s="110"/>
      <c r="D16" s="110"/>
      <c r="E16" s="110"/>
      <c r="F16" s="110"/>
      <c r="G16" s="10"/>
      <c r="H16" s="10"/>
      <c r="I16" s="24"/>
      <c r="J16" s="24"/>
      <c r="K16" s="110"/>
      <c r="L16" s="110"/>
      <c r="M16" s="110"/>
    </row>
    <row r="17" spans="1:13" ht="15.75">
      <c r="A17" s="10"/>
      <c r="B17" s="93"/>
      <c r="C17" s="93"/>
      <c r="D17" s="93"/>
      <c r="E17" s="93"/>
      <c r="F17" s="93"/>
      <c r="G17" s="10"/>
      <c r="H17" s="10"/>
      <c r="I17" s="24"/>
      <c r="J17" s="24"/>
      <c r="K17" s="93"/>
      <c r="L17" s="93"/>
      <c r="M17" s="93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24"/>
      <c r="J18" s="24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24"/>
      <c r="J19" s="24"/>
      <c r="K19" s="10"/>
      <c r="L19" s="10"/>
      <c r="M19" s="10"/>
    </row>
    <row r="20" ht="15.75">
      <c r="J20" s="64"/>
    </row>
    <row r="27" ht="15.75">
      <c r="B27" s="54"/>
    </row>
  </sheetData>
  <mergeCells count="28">
    <mergeCell ref="B15:D15"/>
    <mergeCell ref="E15:F15"/>
    <mergeCell ref="I15:J15"/>
    <mergeCell ref="K15:M15"/>
    <mergeCell ref="B13:D13"/>
    <mergeCell ref="E13:F13"/>
    <mergeCell ref="K13:M13"/>
    <mergeCell ref="B14:D14"/>
    <mergeCell ref="E14:F14"/>
    <mergeCell ref="K14:M14"/>
    <mergeCell ref="B11:D11"/>
    <mergeCell ref="E11:F11"/>
    <mergeCell ref="K11:M11"/>
    <mergeCell ref="B12:D12"/>
    <mergeCell ref="E12:F12"/>
    <mergeCell ref="K12:M12"/>
    <mergeCell ref="G9:G10"/>
    <mergeCell ref="H9:H10"/>
    <mergeCell ref="I9:J9"/>
    <mergeCell ref="K9:M10"/>
    <mergeCell ref="A7:E7"/>
    <mergeCell ref="A9:A10"/>
    <mergeCell ref="B9:D10"/>
    <mergeCell ref="E9:F10"/>
    <mergeCell ref="A1:D1"/>
    <mergeCell ref="K1:M1"/>
    <mergeCell ref="A2:D2"/>
    <mergeCell ref="F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</sheetPr>
  <dimension ref="A1:H92"/>
  <sheetViews>
    <sheetView workbookViewId="0" topLeftCell="A1">
      <selection activeCell="A9" sqref="A9:A10"/>
    </sheetView>
  </sheetViews>
  <sheetFormatPr defaultColWidth="9.00390625" defaultRowHeight="15.75"/>
  <cols>
    <col min="1" max="1" width="9.875" style="54" bestFit="1" customWidth="1"/>
    <col min="2" max="2" width="21.00390625" style="54" customWidth="1"/>
    <col min="3" max="3" width="22.50390625" style="54" customWidth="1"/>
    <col min="4" max="4" width="10.00390625" style="54" customWidth="1"/>
    <col min="5" max="5" width="9.00390625" style="54" customWidth="1"/>
    <col min="6" max="6" width="9.875" style="54" customWidth="1"/>
    <col min="7" max="7" width="10.00390625" style="54" customWidth="1"/>
    <col min="8" max="8" width="32.75390625" style="54" customWidth="1"/>
    <col min="9" max="16384" width="9.00390625" style="54" customWidth="1"/>
  </cols>
  <sheetData>
    <row r="1" spans="1:8" ht="15.75">
      <c r="A1" s="196" t="s">
        <v>0</v>
      </c>
      <c r="B1" s="196"/>
      <c r="C1" s="240"/>
      <c r="D1" s="10"/>
      <c r="E1" s="10"/>
      <c r="F1" s="203" t="s">
        <v>1</v>
      </c>
      <c r="G1" s="203"/>
      <c r="H1" s="203"/>
    </row>
    <row r="2" spans="1:8" ht="15.75">
      <c r="A2" s="204" t="s">
        <v>225</v>
      </c>
      <c r="B2" s="204"/>
      <c r="C2" s="241"/>
      <c r="D2" s="10"/>
      <c r="E2" s="10"/>
      <c r="F2" s="10"/>
      <c r="G2" s="10"/>
      <c r="H2" s="10"/>
    </row>
    <row r="3" spans="1:8" ht="15.75">
      <c r="A3" s="75"/>
      <c r="B3" s="75"/>
      <c r="C3" s="10"/>
      <c r="D3" s="10"/>
      <c r="E3" s="10"/>
      <c r="F3" s="10"/>
      <c r="G3" s="10"/>
      <c r="H3" s="10"/>
    </row>
    <row r="4" spans="1:8" ht="15.75">
      <c r="A4" s="196" t="s">
        <v>226</v>
      </c>
      <c r="B4" s="196"/>
      <c r="C4" s="196"/>
      <c r="D4" s="196"/>
      <c r="E4" s="196"/>
      <c r="F4" s="196"/>
      <c r="G4" s="196"/>
      <c r="H4" s="196"/>
    </row>
    <row r="5" spans="1:8" ht="15.75">
      <c r="A5" s="196" t="s">
        <v>13</v>
      </c>
      <c r="B5" s="196"/>
      <c r="C5" s="196"/>
      <c r="D5" s="196"/>
      <c r="E5" s="196"/>
      <c r="F5" s="196"/>
      <c r="G5" s="196"/>
      <c r="H5" s="196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s="61" customFormat="1" ht="15.75">
      <c r="A7" s="195" t="s">
        <v>253</v>
      </c>
      <c r="B7" s="195"/>
      <c r="C7" s="195"/>
      <c r="D7" s="195"/>
      <c r="E7" s="195"/>
      <c r="F7" s="2"/>
      <c r="G7" s="2"/>
      <c r="H7" s="2"/>
    </row>
    <row r="8" spans="1:8" s="61" customFormat="1" ht="15.75">
      <c r="A8" s="10"/>
      <c r="B8" s="10"/>
      <c r="C8" s="10"/>
      <c r="D8" s="10"/>
      <c r="E8" s="10"/>
      <c r="F8" s="10"/>
      <c r="G8" s="10"/>
      <c r="H8" s="10"/>
    </row>
    <row r="9" spans="1:8" s="61" customFormat="1" ht="15.75">
      <c r="A9" s="197" t="s">
        <v>125</v>
      </c>
      <c r="B9" s="197" t="s">
        <v>228</v>
      </c>
      <c r="C9" s="197" t="s">
        <v>229</v>
      </c>
      <c r="D9" s="199" t="s">
        <v>230</v>
      </c>
      <c r="E9" s="199" t="s">
        <v>231</v>
      </c>
      <c r="F9" s="194" t="s">
        <v>232</v>
      </c>
      <c r="G9" s="194"/>
      <c r="H9" s="197" t="s">
        <v>235</v>
      </c>
    </row>
    <row r="10" spans="1:8" s="61" customFormat="1" ht="15.75">
      <c r="A10" s="197"/>
      <c r="B10" s="197"/>
      <c r="C10" s="197"/>
      <c r="D10" s="199"/>
      <c r="E10" s="199"/>
      <c r="F10" s="79" t="s">
        <v>233</v>
      </c>
      <c r="G10" s="79" t="s">
        <v>234</v>
      </c>
      <c r="H10" s="197"/>
    </row>
    <row r="11" spans="1:8" s="61" customFormat="1" ht="22.5" customHeight="1">
      <c r="A11" s="87" t="s">
        <v>49</v>
      </c>
      <c r="B11" s="113" t="s">
        <v>246</v>
      </c>
      <c r="C11" s="88" t="s">
        <v>254</v>
      </c>
      <c r="D11" s="84"/>
      <c r="E11" s="84"/>
      <c r="F11" s="8"/>
      <c r="G11" s="9">
        <v>443000</v>
      </c>
      <c r="H11" s="89" t="s">
        <v>387</v>
      </c>
    </row>
    <row r="12" spans="1:8" s="63" customFormat="1" ht="31.5">
      <c r="A12" s="40" t="s">
        <v>72</v>
      </c>
      <c r="B12" s="113" t="s">
        <v>246</v>
      </c>
      <c r="C12" s="9" t="s">
        <v>261</v>
      </c>
      <c r="D12" s="9"/>
      <c r="E12" s="9"/>
      <c r="F12" s="21">
        <v>76000</v>
      </c>
      <c r="G12" s="21"/>
      <c r="H12" s="114" t="s">
        <v>401</v>
      </c>
    </row>
    <row r="13" spans="1:8" s="63" customFormat="1" ht="18.75" customHeight="1">
      <c r="A13" s="80"/>
      <c r="B13" s="12" t="s">
        <v>237</v>
      </c>
      <c r="C13" s="5"/>
      <c r="D13" s="5"/>
      <c r="E13" s="5"/>
      <c r="F13" s="20">
        <f>SUM(F12:F12)</f>
        <v>76000</v>
      </c>
      <c r="G13" s="20">
        <f>SUM(G11:G12)</f>
        <v>443000</v>
      </c>
      <c r="H13" s="112"/>
    </row>
    <row r="14" spans="1:8" ht="19.5" customHeight="1">
      <c r="A14" s="40"/>
      <c r="B14" s="5" t="s">
        <v>244</v>
      </c>
      <c r="C14" s="9"/>
      <c r="D14" s="9"/>
      <c r="E14" s="9"/>
      <c r="F14" s="239">
        <f>F13-G13</f>
        <v>-367000</v>
      </c>
      <c r="G14" s="239"/>
      <c r="H14" s="14"/>
    </row>
    <row r="15" spans="1:8" ht="15.75">
      <c r="A15" s="10"/>
      <c r="B15" s="10"/>
      <c r="C15" s="10"/>
      <c r="D15" s="10"/>
      <c r="E15" s="10"/>
      <c r="F15" s="24"/>
      <c r="G15" s="24"/>
      <c r="H15" s="10"/>
    </row>
    <row r="16" spans="1:8" ht="15.75">
      <c r="A16" s="10"/>
      <c r="B16" s="10"/>
      <c r="C16" s="10"/>
      <c r="D16" s="10"/>
      <c r="E16" s="10"/>
      <c r="F16" s="24"/>
      <c r="G16" s="24"/>
      <c r="H16" s="10"/>
    </row>
    <row r="17" spans="1:8" ht="15.75">
      <c r="A17" s="10"/>
      <c r="B17" s="10"/>
      <c r="C17" s="10"/>
      <c r="D17" s="10"/>
      <c r="E17" s="10"/>
      <c r="F17" s="24"/>
      <c r="G17" s="24"/>
      <c r="H17" s="10"/>
    </row>
    <row r="18" spans="1:8" ht="15.75">
      <c r="A18" s="10"/>
      <c r="B18" s="10"/>
      <c r="C18" s="10"/>
      <c r="D18" s="10"/>
      <c r="E18" s="10"/>
      <c r="F18" s="24"/>
      <c r="G18" s="24"/>
      <c r="H18" s="10"/>
    </row>
    <row r="19" spans="1:8" ht="15.75">
      <c r="A19" s="10"/>
      <c r="B19" s="10"/>
      <c r="C19" s="10"/>
      <c r="D19" s="10"/>
      <c r="E19" s="10"/>
      <c r="F19" s="24"/>
      <c r="G19" s="24"/>
      <c r="H19" s="10"/>
    </row>
    <row r="20" spans="6:7" ht="15.75">
      <c r="F20" s="66"/>
      <c r="G20" s="66"/>
    </row>
    <row r="21" spans="6:7" ht="15.75">
      <c r="F21" s="66"/>
      <c r="G21" s="66"/>
    </row>
    <row r="22" spans="6:7" ht="15.75">
      <c r="F22" s="66"/>
      <c r="G22" s="66"/>
    </row>
    <row r="23" spans="6:7" ht="15.75">
      <c r="F23" s="66"/>
      <c r="G23" s="66"/>
    </row>
    <row r="24" spans="6:7" ht="15.75">
      <c r="F24" s="66"/>
      <c r="G24" s="66"/>
    </row>
    <row r="25" spans="6:7" ht="15.75">
      <c r="F25" s="66"/>
      <c r="G25" s="66"/>
    </row>
    <row r="26" spans="6:7" ht="15.75">
      <c r="F26" s="66"/>
      <c r="G26" s="66"/>
    </row>
    <row r="27" spans="6:7" ht="15.75">
      <c r="F27" s="66"/>
      <c r="G27" s="66"/>
    </row>
    <row r="28" spans="6:7" ht="15.75">
      <c r="F28" s="66"/>
      <c r="G28" s="66"/>
    </row>
    <row r="29" spans="6:7" ht="15.75">
      <c r="F29" s="66"/>
      <c r="G29" s="66"/>
    </row>
    <row r="30" spans="6:7" ht="15.75">
      <c r="F30" s="66"/>
      <c r="G30" s="66"/>
    </row>
    <row r="31" spans="6:7" ht="15.75">
      <c r="F31" s="66"/>
      <c r="G31" s="66"/>
    </row>
    <row r="32" spans="6:7" ht="15.75">
      <c r="F32" s="66"/>
      <c r="G32" s="66"/>
    </row>
    <row r="33" spans="6:7" ht="15.75">
      <c r="F33" s="66"/>
      <c r="G33" s="66"/>
    </row>
    <row r="34" spans="6:7" ht="15.75">
      <c r="F34" s="66"/>
      <c r="G34" s="66"/>
    </row>
    <row r="35" spans="6:7" ht="15.75">
      <c r="F35" s="66"/>
      <c r="G35" s="66"/>
    </row>
    <row r="36" spans="6:7" ht="15.75">
      <c r="F36" s="66"/>
      <c r="G36" s="66"/>
    </row>
    <row r="37" spans="6:7" ht="15.75">
      <c r="F37" s="66"/>
      <c r="G37" s="66"/>
    </row>
    <row r="38" spans="6:7" ht="15.75">
      <c r="F38" s="66"/>
      <c r="G38" s="66"/>
    </row>
    <row r="39" spans="6:7" ht="15.75">
      <c r="F39" s="66"/>
      <c r="G39" s="66"/>
    </row>
    <row r="40" spans="6:7" ht="15.75">
      <c r="F40" s="66"/>
      <c r="G40" s="66"/>
    </row>
    <row r="41" spans="6:7" ht="15.75">
      <c r="F41" s="66"/>
      <c r="G41" s="66"/>
    </row>
    <row r="42" spans="6:7" ht="15.75">
      <c r="F42" s="66"/>
      <c r="G42" s="66"/>
    </row>
    <row r="43" spans="6:7" ht="15.75">
      <c r="F43" s="66"/>
      <c r="G43" s="66"/>
    </row>
    <row r="44" spans="6:7" ht="15.75">
      <c r="F44" s="66"/>
      <c r="G44" s="66"/>
    </row>
    <row r="45" spans="6:7" ht="15.75">
      <c r="F45" s="66"/>
      <c r="G45" s="66"/>
    </row>
    <row r="46" spans="6:7" ht="15.75">
      <c r="F46" s="66"/>
      <c r="G46" s="66"/>
    </row>
    <row r="47" spans="6:7" ht="15.75">
      <c r="F47" s="66"/>
      <c r="G47" s="66"/>
    </row>
    <row r="48" spans="6:7" ht="15.75">
      <c r="F48" s="66"/>
      <c r="G48" s="66"/>
    </row>
    <row r="49" spans="6:7" ht="15.75">
      <c r="F49" s="66"/>
      <c r="G49" s="66"/>
    </row>
    <row r="50" spans="6:7" ht="15.75">
      <c r="F50" s="66"/>
      <c r="G50" s="66"/>
    </row>
    <row r="51" spans="6:7" ht="15.75">
      <c r="F51" s="66"/>
      <c r="G51" s="66"/>
    </row>
    <row r="52" spans="6:7" ht="15.75">
      <c r="F52" s="66"/>
      <c r="G52" s="66"/>
    </row>
    <row r="53" spans="6:7" ht="15.75">
      <c r="F53" s="66"/>
      <c r="G53" s="66"/>
    </row>
    <row r="54" spans="6:7" ht="15.75">
      <c r="F54" s="66"/>
      <c r="G54" s="66"/>
    </row>
    <row r="55" spans="6:7" ht="15.75">
      <c r="F55" s="66"/>
      <c r="G55" s="66"/>
    </row>
    <row r="56" spans="6:7" ht="15.75">
      <c r="F56" s="66"/>
      <c r="G56" s="66"/>
    </row>
    <row r="57" ht="15.75">
      <c r="G57" s="66"/>
    </row>
    <row r="58" ht="15.75">
      <c r="G58" s="66"/>
    </row>
    <row r="59" ht="15.75">
      <c r="G59" s="66"/>
    </row>
    <row r="60" ht="15.75">
      <c r="G60" s="66"/>
    </row>
    <row r="61" ht="15.75">
      <c r="G61" s="66"/>
    </row>
    <row r="62" ht="15.75">
      <c r="G62" s="66"/>
    </row>
    <row r="63" ht="15.75">
      <c r="G63" s="66"/>
    </row>
    <row r="64" ht="15.75">
      <c r="G64" s="66"/>
    </row>
    <row r="65" ht="15.75">
      <c r="G65" s="66"/>
    </row>
    <row r="66" ht="15.75">
      <c r="G66" s="66"/>
    </row>
    <row r="67" ht="15.75">
      <c r="G67" s="66"/>
    </row>
    <row r="68" ht="15.75">
      <c r="G68" s="66"/>
    </row>
    <row r="69" ht="15.75">
      <c r="G69" s="66"/>
    </row>
    <row r="70" ht="15.75">
      <c r="G70" s="66"/>
    </row>
    <row r="71" ht="15.75">
      <c r="G71" s="66"/>
    </row>
    <row r="72" ht="15.75">
      <c r="G72" s="66"/>
    </row>
    <row r="73" ht="15.75">
      <c r="G73" s="66"/>
    </row>
    <row r="74" ht="15.75">
      <c r="G74" s="66"/>
    </row>
    <row r="75" ht="15.75">
      <c r="G75" s="66"/>
    </row>
    <row r="76" ht="15.75">
      <c r="G76" s="66"/>
    </row>
    <row r="77" ht="15.75">
      <c r="G77" s="66"/>
    </row>
    <row r="78" ht="15.75">
      <c r="G78" s="66"/>
    </row>
    <row r="79" ht="15.75">
      <c r="G79" s="66"/>
    </row>
    <row r="80" ht="15.75">
      <c r="G80" s="66"/>
    </row>
    <row r="81" ht="15.75">
      <c r="G81" s="66"/>
    </row>
    <row r="82" ht="15.75">
      <c r="G82" s="66"/>
    </row>
    <row r="83" ht="15.75">
      <c r="G83" s="66"/>
    </row>
    <row r="84" ht="15.75">
      <c r="G84" s="66"/>
    </row>
    <row r="85" ht="15.75">
      <c r="G85" s="66"/>
    </row>
    <row r="86" ht="15.75">
      <c r="G86" s="66"/>
    </row>
    <row r="87" ht="15.75">
      <c r="G87" s="66"/>
    </row>
    <row r="88" ht="15.75">
      <c r="G88" s="66"/>
    </row>
    <row r="89" ht="15.75">
      <c r="G89" s="66"/>
    </row>
    <row r="90" ht="15.75">
      <c r="G90" s="66"/>
    </row>
    <row r="91" ht="15.75">
      <c r="G91" s="66"/>
    </row>
    <row r="92" ht="15.75">
      <c r="G92" s="66"/>
    </row>
  </sheetData>
  <mergeCells count="14">
    <mergeCell ref="C9:C10"/>
    <mergeCell ref="D9:D10"/>
    <mergeCell ref="E9:E10"/>
    <mergeCell ref="H9:H10"/>
    <mergeCell ref="A5:H5"/>
    <mergeCell ref="F9:G9"/>
    <mergeCell ref="F14:G14"/>
    <mergeCell ref="F1:H1"/>
    <mergeCell ref="A4:H4"/>
    <mergeCell ref="A1:C1"/>
    <mergeCell ref="A2:C2"/>
    <mergeCell ref="A7:E7"/>
    <mergeCell ref="A9:A10"/>
    <mergeCell ref="B9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1:H92"/>
  <sheetViews>
    <sheetView workbookViewId="0" topLeftCell="A1">
      <selection activeCell="B16" sqref="B16"/>
    </sheetView>
  </sheetViews>
  <sheetFormatPr defaultColWidth="9.00390625" defaultRowHeight="15.75"/>
  <cols>
    <col min="1" max="1" width="9.875" style="61" bestFit="1" customWidth="1"/>
    <col min="2" max="2" width="25.375" style="61" bestFit="1" customWidth="1"/>
    <col min="3" max="3" width="22.00390625" style="61" bestFit="1" customWidth="1"/>
    <col min="4" max="4" width="10.00390625" style="61" customWidth="1"/>
    <col min="5" max="5" width="8.625" style="61" bestFit="1" customWidth="1"/>
    <col min="6" max="7" width="10.25390625" style="61" bestFit="1" customWidth="1"/>
    <col min="8" max="8" width="27.50390625" style="61" customWidth="1"/>
    <col min="9" max="16384" width="9.00390625" style="61" customWidth="1"/>
  </cols>
  <sheetData>
    <row r="1" spans="1:8" ht="15.75">
      <c r="A1" s="196" t="s">
        <v>0</v>
      </c>
      <c r="B1" s="196"/>
      <c r="C1" s="240"/>
      <c r="D1" s="10"/>
      <c r="E1" s="10"/>
      <c r="F1" s="203" t="s">
        <v>2</v>
      </c>
      <c r="G1" s="203"/>
      <c r="H1" s="203"/>
    </row>
    <row r="2" spans="1:8" ht="15.75">
      <c r="A2" s="204" t="s">
        <v>225</v>
      </c>
      <c r="B2" s="204"/>
      <c r="C2" s="241"/>
      <c r="D2" s="10"/>
      <c r="E2" s="10"/>
      <c r="F2" s="10"/>
      <c r="G2" s="10"/>
      <c r="H2" s="10"/>
    </row>
    <row r="3" spans="1:8" ht="15.75">
      <c r="A3" s="75"/>
      <c r="B3" s="75"/>
      <c r="C3" s="10"/>
      <c r="D3" s="10"/>
      <c r="E3" s="10"/>
      <c r="F3" s="10"/>
      <c r="G3" s="10"/>
      <c r="H3" s="10"/>
    </row>
    <row r="4" spans="1:8" ht="15.75">
      <c r="A4" s="196" t="s">
        <v>236</v>
      </c>
      <c r="B4" s="196"/>
      <c r="C4" s="196"/>
      <c r="D4" s="196"/>
      <c r="E4" s="196"/>
      <c r="F4" s="196"/>
      <c r="G4" s="196"/>
      <c r="H4" s="196"/>
    </row>
    <row r="5" spans="1:8" ht="15.75">
      <c r="A5" s="196" t="s">
        <v>13</v>
      </c>
      <c r="B5" s="196"/>
      <c r="C5" s="196"/>
      <c r="D5" s="196"/>
      <c r="E5" s="196"/>
      <c r="F5" s="196"/>
      <c r="G5" s="196"/>
      <c r="H5" s="196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ht="15.75">
      <c r="A7" s="195" t="s">
        <v>253</v>
      </c>
      <c r="B7" s="195"/>
      <c r="C7" s="195"/>
      <c r="D7" s="195"/>
      <c r="E7" s="195"/>
      <c r="F7" s="2"/>
      <c r="G7" s="2"/>
      <c r="H7" s="2"/>
    </row>
    <row r="8" spans="1:8" ht="15.75">
      <c r="A8" s="10"/>
      <c r="B8" s="10"/>
      <c r="C8" s="10"/>
      <c r="D8" s="10"/>
      <c r="E8" s="10"/>
      <c r="F8" s="10"/>
      <c r="G8" s="10"/>
      <c r="H8" s="10"/>
    </row>
    <row r="9" spans="1:8" ht="15.75">
      <c r="A9" s="197" t="s">
        <v>125</v>
      </c>
      <c r="B9" s="197" t="s">
        <v>228</v>
      </c>
      <c r="C9" s="197" t="s">
        <v>229</v>
      </c>
      <c r="D9" s="199" t="s">
        <v>230</v>
      </c>
      <c r="E9" s="199" t="s">
        <v>231</v>
      </c>
      <c r="F9" s="194" t="s">
        <v>232</v>
      </c>
      <c r="G9" s="194"/>
      <c r="H9" s="197" t="s">
        <v>235</v>
      </c>
    </row>
    <row r="10" spans="1:8" ht="15.75">
      <c r="A10" s="197"/>
      <c r="B10" s="197"/>
      <c r="C10" s="197"/>
      <c r="D10" s="199"/>
      <c r="E10" s="199"/>
      <c r="F10" s="79" t="s">
        <v>233</v>
      </c>
      <c r="G10" s="79" t="s">
        <v>234</v>
      </c>
      <c r="H10" s="197"/>
    </row>
    <row r="11" spans="1:8" s="63" customFormat="1" ht="19.5" customHeight="1">
      <c r="A11" s="95" t="s">
        <v>49</v>
      </c>
      <c r="B11" s="113" t="s">
        <v>9</v>
      </c>
      <c r="C11" s="7" t="s">
        <v>395</v>
      </c>
      <c r="D11" s="7"/>
      <c r="E11" s="7"/>
      <c r="F11" s="4"/>
      <c r="G11" s="4">
        <v>443000</v>
      </c>
      <c r="H11" s="114" t="s">
        <v>9</v>
      </c>
    </row>
    <row r="12" spans="1:8" s="63" customFormat="1" ht="21" customHeight="1">
      <c r="A12" s="95" t="s">
        <v>72</v>
      </c>
      <c r="B12" s="113" t="s">
        <v>9</v>
      </c>
      <c r="C12" s="7" t="s">
        <v>395</v>
      </c>
      <c r="D12" s="7"/>
      <c r="E12" s="7"/>
      <c r="F12" s="4">
        <v>76000</v>
      </c>
      <c r="G12" s="4"/>
      <c r="H12" s="114" t="s">
        <v>9</v>
      </c>
    </row>
    <row r="13" spans="1:8" s="63" customFormat="1" ht="18.75" customHeight="1">
      <c r="A13" s="104"/>
      <c r="B13" s="12" t="s">
        <v>237</v>
      </c>
      <c r="C13" s="8"/>
      <c r="D13" s="8"/>
      <c r="E13" s="8"/>
      <c r="F13" s="6">
        <f>SUM(F11:F12)</f>
        <v>76000</v>
      </c>
      <c r="G13" s="6">
        <f>SUM(G11)</f>
        <v>443000</v>
      </c>
      <c r="H13" s="115"/>
    </row>
    <row r="14" spans="1:8" ht="18.75" customHeight="1">
      <c r="A14" s="96"/>
      <c r="B14" s="5" t="s">
        <v>244</v>
      </c>
      <c r="C14" s="9"/>
      <c r="D14" s="9"/>
      <c r="E14" s="9"/>
      <c r="F14" s="202">
        <f>F13-G13</f>
        <v>-367000</v>
      </c>
      <c r="G14" s="202"/>
      <c r="H14" s="14"/>
    </row>
    <row r="15" spans="1:8" ht="15.75">
      <c r="A15" s="10"/>
      <c r="B15" s="10"/>
      <c r="C15" s="10"/>
      <c r="D15" s="10"/>
      <c r="E15" s="10"/>
      <c r="F15" s="24"/>
      <c r="G15" s="24"/>
      <c r="H15" s="10"/>
    </row>
    <row r="16" spans="1:8" ht="15.75">
      <c r="A16" s="10"/>
      <c r="B16" s="10"/>
      <c r="C16" s="10"/>
      <c r="D16" s="10"/>
      <c r="E16" s="10"/>
      <c r="F16" s="24"/>
      <c r="G16" s="24"/>
      <c r="H16" s="10"/>
    </row>
    <row r="17" spans="1:8" ht="15.75">
      <c r="A17" s="10"/>
      <c r="B17" s="10"/>
      <c r="C17" s="10"/>
      <c r="D17" s="10"/>
      <c r="E17" s="10"/>
      <c r="F17" s="24"/>
      <c r="G17" s="24"/>
      <c r="H17" s="10"/>
    </row>
    <row r="18" spans="1:8" ht="15.75">
      <c r="A18" s="10"/>
      <c r="B18" s="10"/>
      <c r="C18" s="10"/>
      <c r="D18" s="10"/>
      <c r="E18" s="10"/>
      <c r="F18" s="24"/>
      <c r="G18" s="24"/>
      <c r="H18" s="10"/>
    </row>
    <row r="19" spans="1:8" ht="15.75">
      <c r="A19" s="10"/>
      <c r="B19" s="10"/>
      <c r="C19" s="10"/>
      <c r="D19" s="10"/>
      <c r="E19" s="10"/>
      <c r="F19" s="24"/>
      <c r="G19" s="24"/>
      <c r="H19" s="10"/>
    </row>
    <row r="20" spans="6:7" ht="15.75">
      <c r="F20" s="64"/>
      <c r="G20" s="64"/>
    </row>
    <row r="21" spans="6:7" ht="15.75">
      <c r="F21" s="64"/>
      <c r="G21" s="64"/>
    </row>
    <row r="22" spans="6:7" ht="15.75">
      <c r="F22" s="64"/>
      <c r="G22" s="64"/>
    </row>
    <row r="23" spans="6:7" ht="15.75">
      <c r="F23" s="64"/>
      <c r="G23" s="64"/>
    </row>
    <row r="24" spans="6:7" ht="15.75">
      <c r="F24" s="64"/>
      <c r="G24" s="64"/>
    </row>
    <row r="25" spans="6:7" ht="15.75">
      <c r="F25" s="64"/>
      <c r="G25" s="64"/>
    </row>
    <row r="26" spans="2:7" ht="15.75">
      <c r="B26" s="54"/>
      <c r="F26" s="64"/>
      <c r="G26" s="64"/>
    </row>
    <row r="27" spans="6:7" ht="15.75">
      <c r="F27" s="64"/>
      <c r="G27" s="64"/>
    </row>
    <row r="28" spans="6:7" ht="15.75">
      <c r="F28" s="64"/>
      <c r="G28" s="64"/>
    </row>
    <row r="29" spans="6:7" ht="15.75">
      <c r="F29" s="64"/>
      <c r="G29" s="64"/>
    </row>
    <row r="30" spans="6:7" ht="15.75">
      <c r="F30" s="64"/>
      <c r="G30" s="64"/>
    </row>
    <row r="31" spans="6:7" ht="15.75">
      <c r="F31" s="64"/>
      <c r="G31" s="64"/>
    </row>
    <row r="32" spans="6:7" ht="15.75">
      <c r="F32" s="64"/>
      <c r="G32" s="64"/>
    </row>
    <row r="33" spans="6:7" ht="15.75">
      <c r="F33" s="64"/>
      <c r="G33" s="64"/>
    </row>
    <row r="34" spans="6:7" ht="15.75">
      <c r="F34" s="64"/>
      <c r="G34" s="64"/>
    </row>
    <row r="35" spans="6:7" ht="15.75">
      <c r="F35" s="64"/>
      <c r="G35" s="64"/>
    </row>
    <row r="36" spans="6:7" ht="15.75">
      <c r="F36" s="64"/>
      <c r="G36" s="64"/>
    </row>
    <row r="37" spans="6:7" ht="15.75">
      <c r="F37" s="64"/>
      <c r="G37" s="64"/>
    </row>
    <row r="38" spans="6:7" ht="15.75">
      <c r="F38" s="64"/>
      <c r="G38" s="64"/>
    </row>
    <row r="39" spans="6:7" ht="15.75">
      <c r="F39" s="64"/>
      <c r="G39" s="64"/>
    </row>
    <row r="40" spans="6:7" ht="15.75">
      <c r="F40" s="64"/>
      <c r="G40" s="64"/>
    </row>
    <row r="41" spans="6:7" ht="15.75">
      <c r="F41" s="64"/>
      <c r="G41" s="64"/>
    </row>
    <row r="42" spans="6:7" ht="15.75">
      <c r="F42" s="64"/>
      <c r="G42" s="64"/>
    </row>
    <row r="43" spans="6:7" ht="15.75">
      <c r="F43" s="64"/>
      <c r="G43" s="64"/>
    </row>
    <row r="44" spans="6:7" ht="15.75">
      <c r="F44" s="64"/>
      <c r="G44" s="64"/>
    </row>
    <row r="45" spans="6:7" ht="15.75">
      <c r="F45" s="64"/>
      <c r="G45" s="64"/>
    </row>
    <row r="46" spans="6:7" ht="15.75">
      <c r="F46" s="64"/>
      <c r="G46" s="64"/>
    </row>
    <row r="47" spans="6:7" ht="15.75">
      <c r="F47" s="64"/>
      <c r="G47" s="64"/>
    </row>
    <row r="48" spans="6:7" ht="15.75">
      <c r="F48" s="64"/>
      <c r="G48" s="64"/>
    </row>
    <row r="49" spans="6:7" ht="15.75">
      <c r="F49" s="64"/>
      <c r="G49" s="64"/>
    </row>
    <row r="50" spans="6:7" ht="15.75">
      <c r="F50" s="64"/>
      <c r="G50" s="64"/>
    </row>
    <row r="51" spans="6:7" ht="15.75">
      <c r="F51" s="64"/>
      <c r="G51" s="64"/>
    </row>
    <row r="52" spans="6:7" ht="15.75">
      <c r="F52" s="64"/>
      <c r="G52" s="64"/>
    </row>
    <row r="53" spans="6:7" ht="15.75">
      <c r="F53" s="64"/>
      <c r="G53" s="64"/>
    </row>
    <row r="54" spans="6:7" ht="15.75">
      <c r="F54" s="64"/>
      <c r="G54" s="64"/>
    </row>
    <row r="55" spans="6:7" ht="15.75">
      <c r="F55" s="64"/>
      <c r="G55" s="64"/>
    </row>
    <row r="56" spans="6:7" ht="15.75">
      <c r="F56" s="64"/>
      <c r="G56" s="64"/>
    </row>
    <row r="57" ht="15.75">
      <c r="G57" s="64"/>
    </row>
    <row r="58" ht="15.75">
      <c r="G58" s="64"/>
    </row>
    <row r="59" ht="15.75">
      <c r="G59" s="64"/>
    </row>
    <row r="60" ht="15.75">
      <c r="G60" s="64"/>
    </row>
    <row r="61" ht="15.75">
      <c r="G61" s="64"/>
    </row>
    <row r="62" ht="15.75">
      <c r="G62" s="64"/>
    </row>
    <row r="63" ht="15.75">
      <c r="G63" s="64"/>
    </row>
    <row r="64" ht="15.75">
      <c r="G64" s="64"/>
    </row>
    <row r="65" ht="15.75">
      <c r="G65" s="64"/>
    </row>
    <row r="66" ht="15.75">
      <c r="G66" s="64"/>
    </row>
    <row r="67" ht="15.75">
      <c r="G67" s="64"/>
    </row>
    <row r="68" ht="15.75">
      <c r="G68" s="64"/>
    </row>
    <row r="69" ht="15.75">
      <c r="G69" s="64"/>
    </row>
    <row r="70" ht="15.75">
      <c r="G70" s="64"/>
    </row>
    <row r="71" ht="15.75">
      <c r="G71" s="64"/>
    </row>
    <row r="72" ht="15.75">
      <c r="G72" s="64"/>
    </row>
    <row r="73" ht="15.75">
      <c r="G73" s="64"/>
    </row>
    <row r="74" ht="15.75">
      <c r="G74" s="64"/>
    </row>
    <row r="75" ht="15.75">
      <c r="G75" s="64"/>
    </row>
    <row r="76" ht="15.75">
      <c r="G76" s="64"/>
    </row>
    <row r="77" ht="15.75">
      <c r="G77" s="64"/>
    </row>
    <row r="78" ht="15.75">
      <c r="G78" s="64"/>
    </row>
    <row r="79" ht="15.75">
      <c r="G79" s="64"/>
    </row>
    <row r="80" ht="15.75">
      <c r="G80" s="64"/>
    </row>
    <row r="81" ht="15.75">
      <c r="G81" s="64"/>
    </row>
    <row r="82" ht="15.75">
      <c r="G82" s="64"/>
    </row>
    <row r="83" ht="15.75">
      <c r="G83" s="64"/>
    </row>
    <row r="84" ht="15.75">
      <c r="G84" s="64"/>
    </row>
    <row r="85" ht="15.75">
      <c r="G85" s="64"/>
    </row>
    <row r="86" ht="15.75">
      <c r="G86" s="64"/>
    </row>
    <row r="87" ht="15.75">
      <c r="G87" s="64"/>
    </row>
    <row r="88" ht="15.75">
      <c r="G88" s="64"/>
    </row>
    <row r="89" ht="15.75">
      <c r="G89" s="64"/>
    </row>
    <row r="90" ht="15.75">
      <c r="G90" s="64"/>
    </row>
    <row r="91" ht="15.75">
      <c r="G91" s="64"/>
    </row>
    <row r="92" ht="15.75">
      <c r="G92" s="64"/>
    </row>
  </sheetData>
  <mergeCells count="14">
    <mergeCell ref="C9:C10"/>
    <mergeCell ref="D9:D10"/>
    <mergeCell ref="E9:E10"/>
    <mergeCell ref="H9:H10"/>
    <mergeCell ref="A5:H5"/>
    <mergeCell ref="F9:G9"/>
    <mergeCell ref="F14:G14"/>
    <mergeCell ref="F1:H1"/>
    <mergeCell ref="A4:H4"/>
    <mergeCell ref="A1:C1"/>
    <mergeCell ref="A2:C2"/>
    <mergeCell ref="A7:E7"/>
    <mergeCell ref="A9:A10"/>
    <mergeCell ref="B9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H94"/>
  <sheetViews>
    <sheetView workbookViewId="0" topLeftCell="A1">
      <selection activeCell="A9" sqref="A9:A10"/>
    </sheetView>
  </sheetViews>
  <sheetFormatPr defaultColWidth="9.00390625" defaultRowHeight="15.75"/>
  <cols>
    <col min="1" max="1" width="10.00390625" style="61" customWidth="1"/>
    <col min="2" max="2" width="25.00390625" style="61" customWidth="1"/>
    <col min="3" max="3" width="19.25390625" style="61" customWidth="1"/>
    <col min="4" max="4" width="12.75390625" style="73" customWidth="1"/>
    <col min="5" max="5" width="8.125" style="61" customWidth="1"/>
    <col min="6" max="7" width="10.875" style="61" bestFit="1" customWidth="1"/>
    <col min="8" max="8" width="43.125" style="61" customWidth="1"/>
    <col min="9" max="16384" width="9.00390625" style="61" customWidth="1"/>
  </cols>
  <sheetData>
    <row r="1" spans="1:8" ht="17.25" customHeight="1">
      <c r="A1" s="189" t="s">
        <v>224</v>
      </c>
      <c r="B1" s="189"/>
      <c r="C1" s="10"/>
      <c r="D1" s="50"/>
      <c r="E1" s="10"/>
      <c r="F1" s="188" t="s">
        <v>240</v>
      </c>
      <c r="G1" s="188"/>
      <c r="H1" s="188"/>
    </row>
    <row r="2" spans="1:8" ht="15.75" customHeight="1">
      <c r="A2" s="190" t="s">
        <v>225</v>
      </c>
      <c r="B2" s="190"/>
      <c r="C2" s="10"/>
      <c r="D2" s="50"/>
      <c r="E2" s="10"/>
      <c r="F2" s="10"/>
      <c r="G2" s="10"/>
      <c r="H2" s="10"/>
    </row>
    <row r="3" spans="1:8" ht="10.5" customHeight="1">
      <c r="A3" s="23"/>
      <c r="B3" s="23"/>
      <c r="C3" s="10"/>
      <c r="D3" s="50"/>
      <c r="E3" s="10"/>
      <c r="F3" s="10"/>
      <c r="G3" s="10"/>
      <c r="H3" s="10"/>
    </row>
    <row r="4" spans="1:8" ht="14.25" customHeight="1">
      <c r="A4" s="196" t="s">
        <v>226</v>
      </c>
      <c r="B4" s="196"/>
      <c r="C4" s="196"/>
      <c r="D4" s="196"/>
      <c r="E4" s="196"/>
      <c r="F4" s="196"/>
      <c r="G4" s="196"/>
      <c r="H4" s="196"/>
    </row>
    <row r="5" spans="1:8" ht="13.5" customHeight="1">
      <c r="A5" s="189" t="s">
        <v>241</v>
      </c>
      <c r="B5" s="189"/>
      <c r="C5" s="189"/>
      <c r="D5" s="189"/>
      <c r="E5" s="189"/>
      <c r="F5" s="189"/>
      <c r="G5" s="189"/>
      <c r="H5" s="189"/>
    </row>
    <row r="6" spans="1:8" ht="13.5" customHeight="1">
      <c r="A6" s="3"/>
      <c r="B6" s="3"/>
      <c r="C6" s="3"/>
      <c r="D6" s="3"/>
      <c r="E6" s="3"/>
      <c r="F6" s="3"/>
      <c r="G6" s="3"/>
      <c r="H6" s="3"/>
    </row>
    <row r="7" spans="1:8" ht="15.75">
      <c r="A7" s="195" t="s">
        <v>253</v>
      </c>
      <c r="B7" s="195"/>
      <c r="C7" s="195"/>
      <c r="D7" s="195"/>
      <c r="E7" s="195"/>
      <c r="F7" s="2"/>
      <c r="G7" s="2"/>
      <c r="H7" s="2"/>
    </row>
    <row r="8" spans="1:8" ht="11.25" customHeight="1">
      <c r="A8" s="2"/>
      <c r="B8" s="2"/>
      <c r="C8" s="2"/>
      <c r="D8" s="2"/>
      <c r="E8" s="2"/>
      <c r="F8" s="2"/>
      <c r="G8" s="2"/>
      <c r="H8" s="2"/>
    </row>
    <row r="9" spans="1:8" ht="15.75">
      <c r="A9" s="191" t="s">
        <v>125</v>
      </c>
      <c r="B9" s="191" t="s">
        <v>228</v>
      </c>
      <c r="C9" s="191" t="s">
        <v>229</v>
      </c>
      <c r="D9" s="77" t="s">
        <v>230</v>
      </c>
      <c r="E9" s="77" t="s">
        <v>231</v>
      </c>
      <c r="F9" s="194" t="s">
        <v>232</v>
      </c>
      <c r="G9" s="194"/>
      <c r="H9" s="191" t="s">
        <v>235</v>
      </c>
    </row>
    <row r="10" spans="1:8" ht="15" customHeight="1">
      <c r="A10" s="192"/>
      <c r="B10" s="192"/>
      <c r="C10" s="192"/>
      <c r="D10" s="76"/>
      <c r="E10" s="76"/>
      <c r="F10" s="78" t="s">
        <v>233</v>
      </c>
      <c r="G10" s="78" t="s">
        <v>234</v>
      </c>
      <c r="H10" s="192"/>
    </row>
    <row r="11" spans="1:8" s="10" customFormat="1" ht="26.25">
      <c r="A11" s="42" t="s">
        <v>179</v>
      </c>
      <c r="B11" s="15" t="s">
        <v>325</v>
      </c>
      <c r="C11" s="22"/>
      <c r="D11" s="38">
        <v>852000</v>
      </c>
      <c r="E11" s="9"/>
      <c r="F11" s="4"/>
      <c r="G11" s="47">
        <v>3818000</v>
      </c>
      <c r="H11" s="19" t="s">
        <v>277</v>
      </c>
    </row>
    <row r="12" spans="1:8" s="10" customFormat="1" ht="26.25">
      <c r="A12" s="42" t="s">
        <v>179</v>
      </c>
      <c r="B12" s="15" t="s">
        <v>325</v>
      </c>
      <c r="C12" s="11"/>
      <c r="D12" s="38">
        <v>841126</v>
      </c>
      <c r="E12" s="9"/>
      <c r="F12" s="4">
        <v>3818000</v>
      </c>
      <c r="G12" s="47"/>
      <c r="H12" s="19" t="s">
        <v>277</v>
      </c>
    </row>
    <row r="13" spans="1:8" s="10" customFormat="1" ht="21" customHeight="1">
      <c r="A13" s="42" t="s">
        <v>326</v>
      </c>
      <c r="B13" s="39" t="s">
        <v>278</v>
      </c>
      <c r="C13" s="11" t="s">
        <v>449</v>
      </c>
      <c r="D13" s="38"/>
      <c r="E13" s="9"/>
      <c r="F13" s="4"/>
      <c r="G13" s="47">
        <v>24282000</v>
      </c>
      <c r="H13" s="19" t="s">
        <v>327</v>
      </c>
    </row>
    <row r="14" spans="1:8" s="10" customFormat="1" ht="24.75">
      <c r="A14" s="42" t="s">
        <v>326</v>
      </c>
      <c r="B14" s="39" t="s">
        <v>248</v>
      </c>
      <c r="C14" s="11" t="s">
        <v>449</v>
      </c>
      <c r="D14" s="38"/>
      <c r="E14" s="9"/>
      <c r="F14" s="4">
        <v>24282000</v>
      </c>
      <c r="G14" s="47"/>
      <c r="H14" s="19" t="s">
        <v>409</v>
      </c>
    </row>
    <row r="15" spans="1:8" s="31" customFormat="1" ht="17.25" customHeight="1">
      <c r="A15" s="45"/>
      <c r="B15" s="32" t="s">
        <v>8</v>
      </c>
      <c r="C15" s="29"/>
      <c r="D15" s="30"/>
      <c r="E15" s="33"/>
      <c r="F15" s="28">
        <f>SUM(F11:F14)</f>
        <v>28100000</v>
      </c>
      <c r="G15" s="28">
        <f>SUM(G11:G13)</f>
        <v>28100000</v>
      </c>
      <c r="H15" s="34"/>
    </row>
    <row r="16" spans="1:8" s="27" customFormat="1" ht="19.5" customHeight="1">
      <c r="A16" s="46"/>
      <c r="B16" s="33" t="s">
        <v>244</v>
      </c>
      <c r="C16" s="35"/>
      <c r="D16" s="30"/>
      <c r="E16" s="25"/>
      <c r="F16" s="193">
        <f>F15-G15</f>
        <v>0</v>
      </c>
      <c r="G16" s="193"/>
      <c r="H16" s="36"/>
    </row>
    <row r="17" spans="6:7" ht="15.75">
      <c r="F17" s="64"/>
      <c r="G17" s="64"/>
    </row>
    <row r="18" spans="6:7" ht="15.75">
      <c r="F18" s="64"/>
      <c r="G18" s="64"/>
    </row>
    <row r="19" spans="6:7" ht="15.75">
      <c r="F19" s="64"/>
      <c r="G19" s="64"/>
    </row>
    <row r="20" spans="6:7" ht="15.75">
      <c r="F20" s="64"/>
      <c r="G20" s="64"/>
    </row>
    <row r="21" spans="6:7" ht="15.75">
      <c r="F21" s="64"/>
      <c r="G21" s="64"/>
    </row>
    <row r="22" spans="6:7" ht="15.75">
      <c r="F22" s="64"/>
      <c r="G22" s="64"/>
    </row>
    <row r="23" spans="6:7" ht="15.75">
      <c r="F23" s="64"/>
      <c r="G23" s="64"/>
    </row>
    <row r="24" spans="6:7" ht="15.75">
      <c r="F24" s="64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spans="6:7" ht="15.75">
      <c r="F28" s="64"/>
      <c r="G28" s="64"/>
    </row>
    <row r="29" spans="6:7" ht="15.75">
      <c r="F29" s="64"/>
      <c r="G29" s="64"/>
    </row>
    <row r="30" spans="6:7" ht="15.75">
      <c r="F30" s="64"/>
      <c r="G30" s="64"/>
    </row>
    <row r="31" spans="6:7" ht="15.75">
      <c r="F31" s="64"/>
      <c r="G31" s="64"/>
    </row>
    <row r="32" spans="6:7" ht="15.75">
      <c r="F32" s="64"/>
      <c r="G32" s="64"/>
    </row>
    <row r="33" spans="6:7" ht="15.75">
      <c r="F33" s="64"/>
      <c r="G33" s="64"/>
    </row>
    <row r="34" spans="6:7" ht="15.75">
      <c r="F34" s="64"/>
      <c r="G34" s="64"/>
    </row>
    <row r="35" spans="6:7" ht="15.75">
      <c r="F35" s="64"/>
      <c r="G35" s="64"/>
    </row>
    <row r="36" spans="6:7" ht="15.75">
      <c r="F36" s="64"/>
      <c r="G36" s="64"/>
    </row>
    <row r="37" spans="6:7" ht="15.75">
      <c r="F37" s="64"/>
      <c r="G37" s="64"/>
    </row>
    <row r="38" spans="6:7" ht="15.75">
      <c r="F38" s="64"/>
      <c r="G38" s="64"/>
    </row>
    <row r="39" spans="6:7" ht="15.75">
      <c r="F39" s="64"/>
      <c r="G39" s="64"/>
    </row>
    <row r="40" spans="6:7" ht="15.75">
      <c r="F40" s="64"/>
      <c r="G40" s="64"/>
    </row>
    <row r="41" spans="6:7" ht="15.75">
      <c r="F41" s="64"/>
      <c r="G41" s="64"/>
    </row>
    <row r="42" spans="6:7" ht="15.75">
      <c r="F42" s="64"/>
      <c r="G42" s="64"/>
    </row>
    <row r="43" spans="6:7" ht="15.75">
      <c r="F43" s="64"/>
      <c r="G43" s="64"/>
    </row>
    <row r="44" spans="6:7" ht="15.75">
      <c r="F44" s="64"/>
      <c r="G44" s="64"/>
    </row>
    <row r="45" spans="6:7" ht="15.75">
      <c r="F45" s="64"/>
      <c r="G45" s="64"/>
    </row>
    <row r="46" spans="6:7" ht="15.75">
      <c r="F46" s="64"/>
      <c r="G46" s="64"/>
    </row>
    <row r="47" spans="6:7" ht="15.75">
      <c r="F47" s="64"/>
      <c r="G47" s="64"/>
    </row>
    <row r="48" spans="6:7" ht="15.75">
      <c r="F48" s="64"/>
      <c r="G48" s="64"/>
    </row>
    <row r="49" spans="6:7" ht="15.75">
      <c r="F49" s="64"/>
      <c r="G49" s="64"/>
    </row>
    <row r="50" spans="6:7" ht="15.75">
      <c r="F50" s="64"/>
      <c r="G50" s="64"/>
    </row>
    <row r="51" spans="6:7" ht="15.75">
      <c r="F51" s="64"/>
      <c r="G51" s="64"/>
    </row>
    <row r="52" spans="6:7" ht="15.75">
      <c r="F52" s="64"/>
      <c r="G52" s="64"/>
    </row>
    <row r="53" spans="6:7" ht="15.75">
      <c r="F53" s="64"/>
      <c r="G53" s="64"/>
    </row>
    <row r="54" spans="6:7" ht="15.75">
      <c r="F54" s="64"/>
      <c r="G54" s="64"/>
    </row>
    <row r="55" spans="6:7" ht="15.75">
      <c r="F55" s="64"/>
      <c r="G55" s="64"/>
    </row>
    <row r="56" spans="6:7" ht="15.75">
      <c r="F56" s="64"/>
      <c r="G56" s="64"/>
    </row>
    <row r="57" spans="6:7" ht="15.75">
      <c r="F57" s="64"/>
      <c r="G57" s="64"/>
    </row>
    <row r="58" spans="6:7" ht="15.75">
      <c r="F58" s="64"/>
      <c r="G58" s="64"/>
    </row>
    <row r="59" ht="15.75">
      <c r="G59" s="64"/>
    </row>
    <row r="60" ht="15.75">
      <c r="G60" s="64"/>
    </row>
    <row r="61" ht="15.75">
      <c r="G61" s="64"/>
    </row>
    <row r="62" ht="15.75">
      <c r="G62" s="64"/>
    </row>
    <row r="63" ht="15.75">
      <c r="G63" s="64"/>
    </row>
    <row r="64" ht="15.75">
      <c r="G64" s="64"/>
    </row>
    <row r="65" ht="15.75">
      <c r="G65" s="64"/>
    </row>
    <row r="66" ht="15.75">
      <c r="G66" s="64"/>
    </row>
    <row r="67" ht="15.75">
      <c r="G67" s="64"/>
    </row>
    <row r="68" ht="15.75">
      <c r="G68" s="64"/>
    </row>
    <row r="69" ht="15.75">
      <c r="G69" s="64"/>
    </row>
    <row r="70" ht="15.75">
      <c r="G70" s="64"/>
    </row>
    <row r="71" ht="15.75">
      <c r="G71" s="64"/>
    </row>
    <row r="72" ht="15.75">
      <c r="G72" s="64"/>
    </row>
    <row r="73" ht="15.75">
      <c r="G73" s="64"/>
    </row>
    <row r="74" ht="15.75">
      <c r="G74" s="64"/>
    </row>
    <row r="75" ht="15.75">
      <c r="G75" s="64"/>
    </row>
    <row r="76" ht="15.75">
      <c r="G76" s="64"/>
    </row>
    <row r="77" ht="15.75">
      <c r="G77" s="64"/>
    </row>
    <row r="78" ht="15.75">
      <c r="G78" s="64"/>
    </row>
    <row r="79" ht="15.75">
      <c r="G79" s="64"/>
    </row>
    <row r="80" ht="15.75">
      <c r="G80" s="64"/>
    </row>
    <row r="81" ht="15.75">
      <c r="G81" s="64"/>
    </row>
    <row r="82" ht="15.75">
      <c r="G82" s="64"/>
    </row>
    <row r="83" ht="15.75">
      <c r="G83" s="64"/>
    </row>
    <row r="84" ht="15.75">
      <c r="G84" s="64"/>
    </row>
    <row r="85" ht="15.75">
      <c r="G85" s="64"/>
    </row>
    <row r="86" ht="15.75">
      <c r="G86" s="64"/>
    </row>
    <row r="87" ht="15.75">
      <c r="G87" s="64"/>
    </row>
    <row r="88" ht="15.75">
      <c r="G88" s="64"/>
    </row>
    <row r="89" ht="15.75">
      <c r="G89" s="64"/>
    </row>
    <row r="90" ht="15.75">
      <c r="G90" s="64"/>
    </row>
    <row r="91" ht="15.75">
      <c r="G91" s="64"/>
    </row>
    <row r="92" ht="15.75">
      <c r="G92" s="64"/>
    </row>
    <row r="93" ht="15.75">
      <c r="G93" s="64"/>
    </row>
    <row r="94" ht="15.75">
      <c r="G94" s="64"/>
    </row>
  </sheetData>
  <mergeCells count="12">
    <mergeCell ref="A1:B1"/>
    <mergeCell ref="F1:H1"/>
    <mergeCell ref="A2:B2"/>
    <mergeCell ref="A4:H4"/>
    <mergeCell ref="F16:G16"/>
    <mergeCell ref="A5:H5"/>
    <mergeCell ref="A7:E7"/>
    <mergeCell ref="B9:B10"/>
    <mergeCell ref="C9:C10"/>
    <mergeCell ref="F9:G9"/>
    <mergeCell ref="H9:H10"/>
    <mergeCell ref="A9:A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</sheetPr>
  <dimension ref="A1:H92"/>
  <sheetViews>
    <sheetView workbookViewId="0" topLeftCell="A1">
      <selection activeCell="C18" sqref="C18"/>
    </sheetView>
  </sheetViews>
  <sheetFormatPr defaultColWidth="9.00390625" defaultRowHeight="15.75"/>
  <cols>
    <col min="1" max="1" width="9.875" style="54" bestFit="1" customWidth="1"/>
    <col min="2" max="2" width="21.00390625" style="54" customWidth="1"/>
    <col min="3" max="3" width="23.625" style="54" bestFit="1" customWidth="1"/>
    <col min="4" max="4" width="10.00390625" style="54" customWidth="1"/>
    <col min="5" max="5" width="9.00390625" style="54" customWidth="1"/>
    <col min="6" max="6" width="9.875" style="54" customWidth="1"/>
    <col min="7" max="7" width="10.00390625" style="54" customWidth="1"/>
    <col min="8" max="8" width="28.875" style="54" customWidth="1"/>
    <col min="9" max="16384" width="9.00390625" style="54" customWidth="1"/>
  </cols>
  <sheetData>
    <row r="1" spans="1:8" ht="15.75">
      <c r="A1" s="196" t="s">
        <v>24</v>
      </c>
      <c r="B1" s="196"/>
      <c r="C1" s="240"/>
      <c r="D1" s="10"/>
      <c r="E1" s="10"/>
      <c r="F1" s="203" t="s">
        <v>25</v>
      </c>
      <c r="G1" s="203"/>
      <c r="H1" s="203"/>
    </row>
    <row r="2" spans="1:8" ht="15.75">
      <c r="A2" s="204" t="s">
        <v>225</v>
      </c>
      <c r="B2" s="204"/>
      <c r="C2" s="241"/>
      <c r="D2" s="10"/>
      <c r="E2" s="10"/>
      <c r="F2" s="10"/>
      <c r="G2" s="10"/>
      <c r="H2" s="10"/>
    </row>
    <row r="3" spans="1:8" ht="15.75">
      <c r="A3" s="75"/>
      <c r="B3" s="75"/>
      <c r="C3" s="10"/>
      <c r="D3" s="10"/>
      <c r="E3" s="10"/>
      <c r="F3" s="10"/>
      <c r="G3" s="10"/>
      <c r="H3" s="10"/>
    </row>
    <row r="4" spans="1:8" ht="15.75">
      <c r="A4" s="196" t="s">
        <v>226</v>
      </c>
      <c r="B4" s="196"/>
      <c r="C4" s="196"/>
      <c r="D4" s="196"/>
      <c r="E4" s="196"/>
      <c r="F4" s="196"/>
      <c r="G4" s="196"/>
      <c r="H4" s="196"/>
    </row>
    <row r="5" spans="1:8" ht="15.75">
      <c r="A5" s="196" t="s">
        <v>13</v>
      </c>
      <c r="B5" s="196"/>
      <c r="C5" s="196"/>
      <c r="D5" s="196"/>
      <c r="E5" s="196"/>
      <c r="F5" s="196"/>
      <c r="G5" s="196"/>
      <c r="H5" s="196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ht="15.75">
      <c r="A7" s="195" t="s">
        <v>253</v>
      </c>
      <c r="B7" s="195"/>
      <c r="C7" s="195"/>
      <c r="D7" s="195"/>
      <c r="E7" s="195"/>
      <c r="F7" s="2"/>
      <c r="G7" s="2"/>
      <c r="H7" s="2"/>
    </row>
    <row r="8" spans="1:8" ht="15.75">
      <c r="A8" s="10"/>
      <c r="B8" s="10"/>
      <c r="C8" s="10"/>
      <c r="D8" s="10"/>
      <c r="E8" s="10"/>
      <c r="F8" s="10"/>
      <c r="G8" s="10"/>
      <c r="H8" s="10"/>
    </row>
    <row r="9" spans="1:8" ht="15.75">
      <c r="A9" s="197" t="s">
        <v>125</v>
      </c>
      <c r="B9" s="197" t="s">
        <v>228</v>
      </c>
      <c r="C9" s="197" t="s">
        <v>229</v>
      </c>
      <c r="D9" s="197" t="s">
        <v>230</v>
      </c>
      <c r="E9" s="197" t="s">
        <v>231</v>
      </c>
      <c r="F9" s="194" t="s">
        <v>232</v>
      </c>
      <c r="G9" s="194"/>
      <c r="H9" s="197" t="s">
        <v>235</v>
      </c>
    </row>
    <row r="10" spans="1:8" ht="15.75">
      <c r="A10" s="197"/>
      <c r="B10" s="197"/>
      <c r="C10" s="197"/>
      <c r="D10" s="197"/>
      <c r="E10" s="197"/>
      <c r="F10" s="116" t="s">
        <v>233</v>
      </c>
      <c r="G10" s="116" t="s">
        <v>234</v>
      </c>
      <c r="H10" s="197"/>
    </row>
    <row r="11" spans="1:8" ht="15.75">
      <c r="A11" s="109" t="s">
        <v>402</v>
      </c>
      <c r="B11" s="113" t="s">
        <v>131</v>
      </c>
      <c r="C11" s="9" t="s">
        <v>403</v>
      </c>
      <c r="D11" s="9"/>
      <c r="E11" s="9"/>
      <c r="F11" s="21">
        <v>1000000</v>
      </c>
      <c r="G11" s="21"/>
      <c r="H11" s="114" t="s">
        <v>376</v>
      </c>
    </row>
    <row r="12" spans="1:8" ht="15.75">
      <c r="A12" s="109"/>
      <c r="B12" s="113"/>
      <c r="C12" s="9"/>
      <c r="D12" s="9"/>
      <c r="E12" s="9"/>
      <c r="F12" s="21"/>
      <c r="G12" s="21"/>
      <c r="H12" s="114"/>
    </row>
    <row r="13" spans="1:8" s="63" customFormat="1" ht="15.75">
      <c r="A13" s="108"/>
      <c r="B13" s="12" t="s">
        <v>237</v>
      </c>
      <c r="C13" s="5"/>
      <c r="D13" s="5"/>
      <c r="E13" s="5"/>
      <c r="F13" s="20">
        <f>SUM(F11:F12)</f>
        <v>1000000</v>
      </c>
      <c r="G13" s="20">
        <f>SUM(G11:G11)</f>
        <v>0</v>
      </c>
      <c r="H13" s="112"/>
    </row>
    <row r="14" spans="1:8" ht="15.75">
      <c r="A14" s="96"/>
      <c r="B14" s="5" t="s">
        <v>244</v>
      </c>
      <c r="C14" s="9"/>
      <c r="D14" s="9"/>
      <c r="E14" s="9"/>
      <c r="F14" s="239">
        <f>F13-G13</f>
        <v>1000000</v>
      </c>
      <c r="G14" s="239"/>
      <c r="H14" s="14"/>
    </row>
    <row r="15" spans="1:8" ht="15.75">
      <c r="A15" s="10"/>
      <c r="B15" s="10"/>
      <c r="C15" s="10"/>
      <c r="D15" s="10"/>
      <c r="E15" s="10"/>
      <c r="F15" s="24"/>
      <c r="G15" s="24"/>
      <c r="H15" s="10"/>
    </row>
    <row r="16" spans="1:8" ht="15.75">
      <c r="A16" s="10"/>
      <c r="B16" s="10"/>
      <c r="C16" s="10"/>
      <c r="D16" s="10"/>
      <c r="E16" s="10"/>
      <c r="F16" s="24"/>
      <c r="G16" s="24"/>
      <c r="H16" s="10"/>
    </row>
    <row r="17" spans="6:7" ht="15.75">
      <c r="F17" s="66"/>
      <c r="G17" s="66"/>
    </row>
    <row r="18" spans="6:7" ht="15.75">
      <c r="F18" s="66"/>
      <c r="G18" s="66"/>
    </row>
    <row r="19" spans="6:7" ht="15.75">
      <c r="F19" s="66"/>
      <c r="G19" s="66"/>
    </row>
    <row r="20" spans="6:7" ht="15.75">
      <c r="F20" s="66"/>
      <c r="G20" s="66"/>
    </row>
    <row r="21" spans="6:7" ht="15.75">
      <c r="F21" s="66"/>
      <c r="G21" s="66"/>
    </row>
    <row r="22" spans="6:7" ht="15.75">
      <c r="F22" s="66"/>
      <c r="G22" s="66"/>
    </row>
    <row r="23" spans="6:7" ht="15.75">
      <c r="F23" s="66"/>
      <c r="G23" s="66"/>
    </row>
    <row r="24" spans="6:7" ht="15.75">
      <c r="F24" s="66"/>
      <c r="G24" s="66"/>
    </row>
    <row r="25" spans="6:7" ht="15.75">
      <c r="F25" s="66"/>
      <c r="G25" s="66"/>
    </row>
    <row r="26" spans="6:7" ht="15.75">
      <c r="F26" s="66"/>
      <c r="G26" s="66"/>
    </row>
    <row r="27" spans="6:7" ht="15.75">
      <c r="F27" s="66"/>
      <c r="G27" s="66"/>
    </row>
    <row r="28" spans="6:7" ht="15.75">
      <c r="F28" s="66"/>
      <c r="G28" s="66"/>
    </row>
    <row r="29" spans="6:7" ht="15.75">
      <c r="F29" s="66"/>
      <c r="G29" s="66"/>
    </row>
    <row r="30" spans="6:7" ht="15.75">
      <c r="F30" s="66"/>
      <c r="G30" s="66"/>
    </row>
    <row r="31" spans="6:7" ht="15.75">
      <c r="F31" s="66"/>
      <c r="G31" s="66"/>
    </row>
    <row r="32" spans="6:7" ht="15.75">
      <c r="F32" s="66"/>
      <c r="G32" s="66"/>
    </row>
    <row r="33" spans="6:7" ht="15.75">
      <c r="F33" s="66"/>
      <c r="G33" s="66"/>
    </row>
    <row r="34" spans="6:7" ht="15.75">
      <c r="F34" s="66"/>
      <c r="G34" s="66"/>
    </row>
    <row r="35" spans="6:7" ht="15.75">
      <c r="F35" s="66"/>
      <c r="G35" s="66"/>
    </row>
    <row r="36" spans="6:7" ht="15.75">
      <c r="F36" s="66"/>
      <c r="G36" s="66"/>
    </row>
    <row r="37" spans="6:7" ht="15.75">
      <c r="F37" s="66"/>
      <c r="G37" s="66"/>
    </row>
    <row r="38" spans="6:7" ht="15.75">
      <c r="F38" s="66"/>
      <c r="G38" s="66"/>
    </row>
    <row r="39" spans="6:7" ht="15.75">
      <c r="F39" s="66"/>
      <c r="G39" s="66"/>
    </row>
    <row r="40" spans="6:7" ht="15.75">
      <c r="F40" s="66"/>
      <c r="G40" s="66"/>
    </row>
    <row r="41" spans="6:7" ht="15.75">
      <c r="F41" s="66"/>
      <c r="G41" s="66"/>
    </row>
    <row r="42" spans="6:7" ht="15.75">
      <c r="F42" s="66"/>
      <c r="G42" s="66"/>
    </row>
    <row r="43" spans="6:7" ht="15.75">
      <c r="F43" s="66"/>
      <c r="G43" s="66"/>
    </row>
    <row r="44" spans="6:7" ht="15.75">
      <c r="F44" s="66"/>
      <c r="G44" s="66"/>
    </row>
    <row r="45" spans="6:7" ht="15.75">
      <c r="F45" s="66"/>
      <c r="G45" s="66"/>
    </row>
    <row r="46" spans="6:7" ht="15.75">
      <c r="F46" s="66"/>
      <c r="G46" s="66"/>
    </row>
    <row r="47" spans="6:7" ht="15.75">
      <c r="F47" s="66"/>
      <c r="G47" s="66"/>
    </row>
    <row r="48" spans="6:7" ht="15.75">
      <c r="F48" s="66"/>
      <c r="G48" s="66"/>
    </row>
    <row r="49" spans="6:7" ht="15.75">
      <c r="F49" s="66"/>
      <c r="G49" s="66"/>
    </row>
    <row r="50" spans="6:7" ht="15.75">
      <c r="F50" s="66"/>
      <c r="G50" s="66"/>
    </row>
    <row r="51" spans="6:7" ht="15.75">
      <c r="F51" s="66"/>
      <c r="G51" s="66"/>
    </row>
    <row r="52" spans="6:7" ht="15.75">
      <c r="F52" s="66"/>
      <c r="G52" s="66"/>
    </row>
    <row r="53" spans="6:7" ht="15.75">
      <c r="F53" s="66"/>
      <c r="G53" s="66"/>
    </row>
    <row r="54" spans="6:7" ht="15.75">
      <c r="F54" s="66"/>
      <c r="G54" s="66"/>
    </row>
    <row r="55" spans="6:7" ht="15.75">
      <c r="F55" s="66"/>
      <c r="G55" s="66"/>
    </row>
    <row r="56" spans="6:7" ht="15.75">
      <c r="F56" s="66"/>
      <c r="G56" s="66"/>
    </row>
    <row r="57" ht="15.75">
      <c r="G57" s="66"/>
    </row>
    <row r="58" ht="15.75">
      <c r="G58" s="66"/>
    </row>
    <row r="59" ht="15.75">
      <c r="G59" s="66"/>
    </row>
    <row r="60" ht="15.75">
      <c r="G60" s="66"/>
    </row>
    <row r="61" ht="15.75">
      <c r="G61" s="66"/>
    </row>
    <row r="62" ht="15.75">
      <c r="G62" s="66"/>
    </row>
    <row r="63" ht="15.75">
      <c r="G63" s="66"/>
    </row>
    <row r="64" ht="15.75">
      <c r="G64" s="66"/>
    </row>
    <row r="65" ht="15.75">
      <c r="G65" s="66"/>
    </row>
    <row r="66" ht="15.75">
      <c r="G66" s="66"/>
    </row>
    <row r="67" ht="15.75">
      <c r="G67" s="66"/>
    </row>
    <row r="68" ht="15.75">
      <c r="G68" s="66"/>
    </row>
    <row r="69" ht="15.75">
      <c r="G69" s="66"/>
    </row>
    <row r="70" ht="15.75">
      <c r="G70" s="66"/>
    </row>
    <row r="71" ht="15.75">
      <c r="G71" s="66"/>
    </row>
    <row r="72" ht="15.75">
      <c r="G72" s="66"/>
    </row>
    <row r="73" ht="15.75">
      <c r="G73" s="66"/>
    </row>
    <row r="74" ht="15.75">
      <c r="G74" s="66"/>
    </row>
    <row r="75" ht="15.75">
      <c r="G75" s="66"/>
    </row>
    <row r="76" ht="15.75">
      <c r="G76" s="66"/>
    </row>
    <row r="77" ht="15.75">
      <c r="G77" s="66"/>
    </row>
    <row r="78" ht="15.75">
      <c r="G78" s="66"/>
    </row>
    <row r="79" ht="15.75">
      <c r="G79" s="66"/>
    </row>
    <row r="80" ht="15.75">
      <c r="G80" s="66"/>
    </row>
    <row r="81" ht="15.75">
      <c r="G81" s="66"/>
    </row>
    <row r="82" ht="15.75">
      <c r="G82" s="66"/>
    </row>
    <row r="83" ht="15.75">
      <c r="G83" s="66"/>
    </row>
    <row r="84" ht="15.75">
      <c r="G84" s="66"/>
    </row>
    <row r="85" ht="15.75">
      <c r="G85" s="66"/>
    </row>
    <row r="86" ht="15.75">
      <c r="G86" s="66"/>
    </row>
    <row r="87" ht="15.75">
      <c r="G87" s="66"/>
    </row>
    <row r="88" ht="15.75">
      <c r="G88" s="66"/>
    </row>
    <row r="89" ht="15.75">
      <c r="G89" s="66"/>
    </row>
    <row r="90" ht="15.75">
      <c r="G90" s="66"/>
    </row>
    <row r="91" ht="15.75">
      <c r="G91" s="66"/>
    </row>
    <row r="92" ht="15.75">
      <c r="G92" s="66"/>
    </row>
  </sheetData>
  <mergeCells count="14">
    <mergeCell ref="C9:C10"/>
    <mergeCell ref="D9:D10"/>
    <mergeCell ref="E9:E10"/>
    <mergeCell ref="H9:H10"/>
    <mergeCell ref="A5:H5"/>
    <mergeCell ref="F9:G9"/>
    <mergeCell ref="F14:G14"/>
    <mergeCell ref="A1:C1"/>
    <mergeCell ref="F1:H1"/>
    <mergeCell ref="A2:C2"/>
    <mergeCell ref="A4:H4"/>
    <mergeCell ref="A7:E7"/>
    <mergeCell ref="A9:A10"/>
    <mergeCell ref="B9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1:M24"/>
  <sheetViews>
    <sheetView workbookViewId="0" topLeftCell="A1">
      <selection activeCell="I2" sqref="I2"/>
    </sheetView>
  </sheetViews>
  <sheetFormatPr defaultColWidth="9.00390625" defaultRowHeight="15.75"/>
  <cols>
    <col min="1" max="1" width="9.50390625" style="61" customWidth="1"/>
    <col min="2" max="3" width="9.00390625" style="61" customWidth="1"/>
    <col min="4" max="4" width="7.375" style="61" customWidth="1"/>
    <col min="5" max="5" width="9.00390625" style="61" customWidth="1"/>
    <col min="6" max="6" width="11.75390625" style="61" customWidth="1"/>
    <col min="7" max="7" width="10.125" style="61" customWidth="1"/>
    <col min="8" max="9" width="10.625" style="61" customWidth="1"/>
    <col min="10" max="10" width="10.375" style="61" customWidth="1"/>
    <col min="11" max="16384" width="9.00390625" style="61" customWidth="1"/>
  </cols>
  <sheetData>
    <row r="1" spans="1:13" ht="15.75">
      <c r="A1" s="189" t="s">
        <v>24</v>
      </c>
      <c r="B1" s="189"/>
      <c r="C1" s="189"/>
      <c r="D1" s="189"/>
      <c r="E1" s="10"/>
      <c r="F1" s="10"/>
      <c r="G1" s="10"/>
      <c r="H1" s="10"/>
      <c r="I1" s="10"/>
      <c r="J1" s="10"/>
      <c r="K1" s="203" t="s">
        <v>26</v>
      </c>
      <c r="L1" s="203"/>
      <c r="M1" s="203"/>
    </row>
    <row r="2" spans="1:13" ht="15.75">
      <c r="A2" s="190" t="s">
        <v>225</v>
      </c>
      <c r="B2" s="190"/>
      <c r="C2" s="190"/>
      <c r="D2" s="190"/>
      <c r="E2" s="10"/>
      <c r="F2" s="10"/>
      <c r="G2" s="10"/>
      <c r="H2" s="10"/>
      <c r="I2" s="10"/>
      <c r="J2" s="10"/>
      <c r="K2" s="75"/>
      <c r="L2" s="75"/>
      <c r="M2" s="75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96" t="s">
        <v>236</v>
      </c>
      <c r="G4" s="196"/>
      <c r="H4" s="196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7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7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ht="23.25" customHeight="1">
      <c r="A11" s="95" t="s">
        <v>402</v>
      </c>
      <c r="B11" s="209" t="s">
        <v>245</v>
      </c>
      <c r="C11" s="209"/>
      <c r="D11" s="209"/>
      <c r="E11" s="176" t="s">
        <v>403</v>
      </c>
      <c r="F11" s="176"/>
      <c r="G11" s="9"/>
      <c r="H11" s="9"/>
      <c r="I11" s="21">
        <v>1000000</v>
      </c>
      <c r="J11" s="21"/>
      <c r="K11" s="216" t="s">
        <v>245</v>
      </c>
      <c r="L11" s="216"/>
      <c r="M11" s="226"/>
    </row>
    <row r="12" spans="1:13" ht="15.75" customHeight="1">
      <c r="A12" s="95"/>
      <c r="B12" s="209"/>
      <c r="C12" s="209"/>
      <c r="D12" s="209"/>
      <c r="E12" s="176"/>
      <c r="F12" s="176"/>
      <c r="G12" s="9"/>
      <c r="H12" s="9"/>
      <c r="I12" s="20"/>
      <c r="J12" s="21"/>
      <c r="K12" s="216"/>
      <c r="L12" s="216"/>
      <c r="M12" s="226"/>
    </row>
    <row r="13" spans="1:13" ht="18" customHeight="1">
      <c r="A13" s="97"/>
      <c r="B13" s="179" t="s">
        <v>186</v>
      </c>
      <c r="C13" s="179"/>
      <c r="D13" s="179"/>
      <c r="E13" s="176"/>
      <c r="F13" s="176"/>
      <c r="G13" s="82"/>
      <c r="H13" s="82"/>
      <c r="I13" s="91">
        <f>SUM(I11:I12)</f>
        <v>1000000</v>
      </c>
      <c r="J13" s="91">
        <f>SUM(J11:J11)</f>
        <v>0</v>
      </c>
      <c r="K13" s="176"/>
      <c r="L13" s="176"/>
      <c r="M13" s="180"/>
    </row>
    <row r="14" spans="1:13" ht="20.25" customHeight="1">
      <c r="A14" s="97"/>
      <c r="B14" s="208" t="s">
        <v>243</v>
      </c>
      <c r="C14" s="208"/>
      <c r="D14" s="208"/>
      <c r="E14" s="213"/>
      <c r="F14" s="213"/>
      <c r="G14" s="82"/>
      <c r="H14" s="82"/>
      <c r="I14" s="215">
        <f>I13-J13</f>
        <v>1000000</v>
      </c>
      <c r="J14" s="215"/>
      <c r="K14" s="213"/>
      <c r="L14" s="213"/>
      <c r="M14" s="214"/>
    </row>
    <row r="15" spans="1:13" ht="15.75">
      <c r="A15" s="10"/>
      <c r="B15" s="204"/>
      <c r="C15" s="204"/>
      <c r="D15" s="204"/>
      <c r="E15" s="204"/>
      <c r="F15" s="204"/>
      <c r="G15" s="10"/>
      <c r="H15" s="10"/>
      <c r="I15" s="24"/>
      <c r="J15" s="24"/>
      <c r="K15" s="204"/>
      <c r="L15" s="204"/>
      <c r="M15" s="204"/>
    </row>
    <row r="16" spans="1:13" ht="15.75">
      <c r="A16" s="10"/>
      <c r="B16" s="204"/>
      <c r="C16" s="204"/>
      <c r="D16" s="204"/>
      <c r="E16" s="204"/>
      <c r="F16" s="204"/>
      <c r="G16" s="10"/>
      <c r="H16" s="10"/>
      <c r="I16" s="24"/>
      <c r="J16" s="24"/>
      <c r="K16" s="204"/>
      <c r="L16" s="204"/>
      <c r="M16" s="204"/>
    </row>
    <row r="17" spans="1:13" ht="15.75">
      <c r="A17" s="10"/>
      <c r="B17" s="10"/>
      <c r="C17" s="10"/>
      <c r="D17" s="10"/>
      <c r="E17" s="10"/>
      <c r="F17" s="10"/>
      <c r="G17" s="10"/>
      <c r="H17" s="10"/>
      <c r="I17" s="24"/>
      <c r="J17" s="24"/>
      <c r="K17" s="10"/>
      <c r="L17" s="10"/>
      <c r="M17" s="10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24"/>
      <c r="J18" s="24"/>
      <c r="K18" s="10"/>
      <c r="L18" s="10"/>
      <c r="M18" s="10"/>
    </row>
    <row r="19" ht="15.75">
      <c r="J19" s="64"/>
    </row>
    <row r="24" ht="15.75">
      <c r="B24" s="54"/>
    </row>
  </sheetData>
  <mergeCells count="32">
    <mergeCell ref="B15:D15"/>
    <mergeCell ref="E15:F15"/>
    <mergeCell ref="K15:M15"/>
    <mergeCell ref="B16:D16"/>
    <mergeCell ref="E16:F16"/>
    <mergeCell ref="K16:M16"/>
    <mergeCell ref="B14:D14"/>
    <mergeCell ref="E14:F14"/>
    <mergeCell ref="I14:J14"/>
    <mergeCell ref="K14:M14"/>
    <mergeCell ref="B13:D13"/>
    <mergeCell ref="E13:F13"/>
    <mergeCell ref="K13:M13"/>
    <mergeCell ref="A1:D1"/>
    <mergeCell ref="B12:D12"/>
    <mergeCell ref="E12:F12"/>
    <mergeCell ref="K12:M12"/>
    <mergeCell ref="K1:M1"/>
    <mergeCell ref="F5:H5"/>
    <mergeCell ref="I9:J9"/>
    <mergeCell ref="A2:D2"/>
    <mergeCell ref="A7:E7"/>
    <mergeCell ref="F4:H4"/>
    <mergeCell ref="A9:A10"/>
    <mergeCell ref="B11:D11"/>
    <mergeCell ref="E11:F11"/>
    <mergeCell ref="K11:M11"/>
    <mergeCell ref="B9:D10"/>
    <mergeCell ref="E9:F10"/>
    <mergeCell ref="G9:G10"/>
    <mergeCell ref="H9:H10"/>
    <mergeCell ref="K9:M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</sheetPr>
  <dimension ref="A1:M24"/>
  <sheetViews>
    <sheetView workbookViewId="0" topLeftCell="A1">
      <selection activeCell="A6" sqref="A6"/>
    </sheetView>
  </sheetViews>
  <sheetFormatPr defaultColWidth="9.00390625" defaultRowHeight="15.75"/>
  <cols>
    <col min="1" max="1" width="9.50390625" style="61" customWidth="1"/>
    <col min="2" max="3" width="9.00390625" style="61" customWidth="1"/>
    <col min="4" max="4" width="7.375" style="61" customWidth="1"/>
    <col min="5" max="5" width="9.00390625" style="61" customWidth="1"/>
    <col min="6" max="6" width="11.75390625" style="61" customWidth="1"/>
    <col min="7" max="7" width="8.75390625" style="61" customWidth="1"/>
    <col min="8" max="8" width="8.875" style="61" customWidth="1"/>
    <col min="9" max="9" width="10.625" style="61" customWidth="1"/>
    <col min="10" max="10" width="10.375" style="61" customWidth="1"/>
    <col min="11" max="12" width="9.00390625" style="61" customWidth="1"/>
    <col min="13" max="13" width="14.125" style="61" customWidth="1"/>
    <col min="14" max="16384" width="9.00390625" style="61" customWidth="1"/>
  </cols>
  <sheetData>
    <row r="1" spans="1:13" ht="15.75">
      <c r="A1" s="189" t="s">
        <v>24</v>
      </c>
      <c r="B1" s="189"/>
      <c r="C1" s="189"/>
      <c r="D1" s="189"/>
      <c r="E1" s="10"/>
      <c r="F1" s="10"/>
      <c r="G1" s="10"/>
      <c r="H1" s="10"/>
      <c r="I1" s="10"/>
      <c r="J1" s="10"/>
      <c r="K1" s="203" t="s">
        <v>185</v>
      </c>
      <c r="L1" s="203"/>
      <c r="M1" s="203"/>
    </row>
    <row r="2" spans="1:13" ht="15.75">
      <c r="A2" s="190" t="s">
        <v>225</v>
      </c>
      <c r="B2" s="190"/>
      <c r="C2" s="190"/>
      <c r="D2" s="190"/>
      <c r="E2" s="10"/>
      <c r="F2" s="10"/>
      <c r="G2" s="10"/>
      <c r="H2" s="10"/>
      <c r="I2" s="10"/>
      <c r="J2" s="10"/>
      <c r="K2" s="75"/>
      <c r="L2" s="75"/>
      <c r="M2" s="75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0"/>
      <c r="G4" s="2" t="s">
        <v>236</v>
      </c>
      <c r="H4" s="10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187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282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2"/>
      <c r="G8" s="2"/>
      <c r="H8" s="2"/>
      <c r="I8" s="10"/>
      <c r="J8" s="10"/>
      <c r="K8" s="10"/>
      <c r="L8" s="10"/>
      <c r="M8" s="10"/>
    </row>
    <row r="9" spans="1:13" ht="15.75">
      <c r="A9" s="197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7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s="63" customFormat="1" ht="24.75" customHeight="1">
      <c r="A11" s="95" t="s">
        <v>404</v>
      </c>
      <c r="B11" s="209" t="s">
        <v>245</v>
      </c>
      <c r="C11" s="209"/>
      <c r="D11" s="209"/>
      <c r="E11" s="176" t="s">
        <v>403</v>
      </c>
      <c r="F11" s="176"/>
      <c r="G11" s="9"/>
      <c r="H11" s="9"/>
      <c r="I11" s="21"/>
      <c r="J11" s="21">
        <v>85000</v>
      </c>
      <c r="K11" s="216" t="s">
        <v>130</v>
      </c>
      <c r="L11" s="216"/>
      <c r="M11" s="226"/>
    </row>
    <row r="12" spans="1:13" ht="15.75">
      <c r="A12" s="96" t="s">
        <v>404</v>
      </c>
      <c r="B12" s="209" t="s">
        <v>9</v>
      </c>
      <c r="C12" s="209"/>
      <c r="D12" s="209"/>
      <c r="E12" s="176" t="s">
        <v>403</v>
      </c>
      <c r="F12" s="176"/>
      <c r="G12" s="9"/>
      <c r="H12" s="9"/>
      <c r="I12" s="21">
        <v>35000</v>
      </c>
      <c r="J12" s="21"/>
      <c r="K12" s="176" t="s">
        <v>129</v>
      </c>
      <c r="L12" s="176"/>
      <c r="M12" s="180"/>
    </row>
    <row r="13" spans="1:13" ht="15.75">
      <c r="A13" s="96" t="s">
        <v>404</v>
      </c>
      <c r="B13" s="209" t="s">
        <v>10</v>
      </c>
      <c r="C13" s="209"/>
      <c r="D13" s="209"/>
      <c r="E13" s="176" t="s">
        <v>403</v>
      </c>
      <c r="F13" s="176"/>
      <c r="G13" s="9"/>
      <c r="H13" s="9"/>
      <c r="I13" s="21">
        <v>50000</v>
      </c>
      <c r="J13" s="21"/>
      <c r="K13" s="209" t="s">
        <v>10</v>
      </c>
      <c r="L13" s="209"/>
      <c r="M13" s="209"/>
    </row>
    <row r="14" spans="1:13" ht="15.75">
      <c r="A14" s="97"/>
      <c r="B14" s="179" t="s">
        <v>237</v>
      </c>
      <c r="C14" s="179"/>
      <c r="D14" s="179"/>
      <c r="E14" s="176"/>
      <c r="F14" s="176"/>
      <c r="G14" s="82"/>
      <c r="H14" s="82"/>
      <c r="I14" s="91">
        <f>SUM(I12:I13)</f>
        <v>85000</v>
      </c>
      <c r="J14" s="91">
        <f>J11</f>
        <v>85000</v>
      </c>
      <c r="K14" s="176"/>
      <c r="L14" s="176"/>
      <c r="M14" s="180"/>
    </row>
    <row r="15" spans="1:13" ht="15.75">
      <c r="A15" s="97"/>
      <c r="B15" s="208" t="s">
        <v>243</v>
      </c>
      <c r="C15" s="208"/>
      <c r="D15" s="208"/>
      <c r="E15" s="213"/>
      <c r="F15" s="213"/>
      <c r="G15" s="82"/>
      <c r="H15" s="82"/>
      <c r="I15" s="215">
        <f>I14-J14</f>
        <v>0</v>
      </c>
      <c r="J15" s="215"/>
      <c r="K15" s="213"/>
      <c r="L15" s="213"/>
      <c r="M15" s="214"/>
    </row>
    <row r="16" spans="1:13" ht="15.75">
      <c r="A16" s="10"/>
      <c r="B16" s="204"/>
      <c r="C16" s="204"/>
      <c r="D16" s="204"/>
      <c r="E16" s="204"/>
      <c r="F16" s="204"/>
      <c r="G16" s="10"/>
      <c r="H16" s="10"/>
      <c r="I16" s="24"/>
      <c r="J16" s="24"/>
      <c r="K16" s="204"/>
      <c r="L16" s="204"/>
      <c r="M16" s="204"/>
    </row>
    <row r="17" spans="1:13" ht="15.75">
      <c r="A17" s="10"/>
      <c r="B17" s="204"/>
      <c r="C17" s="204"/>
      <c r="D17" s="204"/>
      <c r="E17" s="204"/>
      <c r="F17" s="204"/>
      <c r="G17" s="10"/>
      <c r="H17" s="10"/>
      <c r="I17" s="24"/>
      <c r="J17" s="24"/>
      <c r="K17" s="204"/>
      <c r="L17" s="204"/>
      <c r="M17" s="204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24"/>
      <c r="J18" s="24"/>
      <c r="K18" s="10"/>
      <c r="L18" s="10"/>
      <c r="M18" s="10"/>
    </row>
    <row r="19" spans="9:10" ht="15.75">
      <c r="I19" s="64"/>
      <c r="J19" s="64"/>
    </row>
    <row r="20" ht="15.75">
      <c r="J20" s="64"/>
    </row>
    <row r="24" ht="15.75">
      <c r="B24" s="54"/>
    </row>
  </sheetData>
  <mergeCells count="34">
    <mergeCell ref="A1:D1"/>
    <mergeCell ref="K1:M1"/>
    <mergeCell ref="A2:D2"/>
    <mergeCell ref="F5:H5"/>
    <mergeCell ref="A7:E7"/>
    <mergeCell ref="B13:D13"/>
    <mergeCell ref="E13:F13"/>
    <mergeCell ref="B14:D14"/>
    <mergeCell ref="E14:F14"/>
    <mergeCell ref="A9:A10"/>
    <mergeCell ref="B9:D10"/>
    <mergeCell ref="E9:F10"/>
    <mergeCell ref="K14:M14"/>
    <mergeCell ref="B11:D11"/>
    <mergeCell ref="E11:F11"/>
    <mergeCell ref="K11:M11"/>
    <mergeCell ref="B15:D15"/>
    <mergeCell ref="E15:F15"/>
    <mergeCell ref="I15:J15"/>
    <mergeCell ref="K15:M15"/>
    <mergeCell ref="B16:D16"/>
    <mergeCell ref="E16:F16"/>
    <mergeCell ref="K16:M16"/>
    <mergeCell ref="B17:D17"/>
    <mergeCell ref="E17:F17"/>
    <mergeCell ref="K17:M17"/>
    <mergeCell ref="I9:J9"/>
    <mergeCell ref="K13:M13"/>
    <mergeCell ref="B12:D12"/>
    <mergeCell ref="E12:F12"/>
    <mergeCell ref="K12:M12"/>
    <mergeCell ref="H9:H10"/>
    <mergeCell ref="K9:M10"/>
    <mergeCell ref="G9:G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B74"/>
  <sheetViews>
    <sheetView zoomScale="75" zoomScaleNormal="75" workbookViewId="0" topLeftCell="A1">
      <selection activeCell="A44" sqref="A44:IV44"/>
    </sheetView>
  </sheetViews>
  <sheetFormatPr defaultColWidth="9.00390625" defaultRowHeight="15.75"/>
  <cols>
    <col min="1" max="1" width="8.00390625" style="118" customWidth="1"/>
    <col min="2" max="2" width="12.625" style="118" customWidth="1"/>
    <col min="3" max="4" width="8.00390625" style="118" customWidth="1"/>
    <col min="5" max="5" width="33.875" style="118" customWidth="1"/>
    <col min="6" max="6" width="26.125" style="118" bestFit="1" customWidth="1"/>
    <col min="7" max="11" width="8.00390625" style="118" customWidth="1"/>
    <col min="12" max="12" width="8.625" style="118" customWidth="1"/>
    <col min="13" max="13" width="8.00390625" style="118" customWidth="1"/>
    <col min="14" max="14" width="15.50390625" style="118" bestFit="1" customWidth="1"/>
    <col min="15" max="15" width="12.75390625" style="118" customWidth="1"/>
    <col min="16" max="16" width="12.25390625" style="118" bestFit="1" customWidth="1"/>
    <col min="17" max="28" width="8.00390625" style="117" customWidth="1"/>
    <col min="29" max="16384" width="8.00390625" style="118" customWidth="1"/>
  </cols>
  <sheetData>
    <row r="1" spans="1:16" ht="15">
      <c r="A1" s="261"/>
      <c r="B1" s="261"/>
      <c r="C1" s="261"/>
      <c r="D1" s="261"/>
      <c r="E1" s="261"/>
      <c r="F1" s="261"/>
      <c r="G1" s="246"/>
      <c r="H1" s="246"/>
      <c r="I1" s="246"/>
      <c r="J1" s="246"/>
      <c r="K1" s="246"/>
      <c r="L1" s="246" t="s">
        <v>190</v>
      </c>
      <c r="M1" s="246"/>
      <c r="N1" s="246"/>
      <c r="O1" s="246"/>
      <c r="P1" s="246"/>
    </row>
    <row r="2" spans="1:16" ht="15">
      <c r="A2" s="262" t="s">
        <v>28</v>
      </c>
      <c r="B2" s="262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1:16" ht="15">
      <c r="A3" s="265" t="s">
        <v>428</v>
      </c>
      <c r="B3" s="265"/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7"/>
    </row>
    <row r="4" spans="1:28" s="122" customFormat="1" ht="14.25">
      <c r="A4" s="259" t="s">
        <v>29</v>
      </c>
      <c r="B4" s="259"/>
      <c r="C4" s="259"/>
      <c r="D4" s="259"/>
      <c r="E4" s="259"/>
      <c r="F4" s="259"/>
      <c r="G4" s="260"/>
      <c r="H4" s="260"/>
      <c r="I4" s="260"/>
      <c r="J4" s="260"/>
      <c r="K4" s="260"/>
      <c r="L4" s="260"/>
      <c r="M4" s="260"/>
      <c r="N4" s="260"/>
      <c r="O4" s="260"/>
      <c r="P4" s="120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s="122" customFormat="1" ht="8.25" customHeight="1">
      <c r="A5" s="123"/>
      <c r="B5" s="123"/>
      <c r="C5" s="123"/>
      <c r="D5" s="123"/>
      <c r="E5" s="123"/>
      <c r="F5" s="123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</row>
    <row r="6" spans="1:28" s="125" customFormat="1" ht="27" customHeight="1">
      <c r="A6" s="256" t="s">
        <v>30</v>
      </c>
      <c r="B6" s="254" t="s">
        <v>31</v>
      </c>
      <c r="C6" s="258" t="s">
        <v>32</v>
      </c>
      <c r="D6" s="256" t="s">
        <v>33</v>
      </c>
      <c r="E6" s="256"/>
      <c r="F6" s="256"/>
      <c r="G6" s="254" t="s">
        <v>34</v>
      </c>
      <c r="H6" s="254" t="s">
        <v>35</v>
      </c>
      <c r="I6" s="254" t="s">
        <v>36</v>
      </c>
      <c r="J6" s="254" t="s">
        <v>37</v>
      </c>
      <c r="K6" s="254" t="s">
        <v>38</v>
      </c>
      <c r="L6" s="254" t="s">
        <v>39</v>
      </c>
      <c r="M6" s="254" t="s">
        <v>40</v>
      </c>
      <c r="N6" s="254" t="s">
        <v>41</v>
      </c>
      <c r="O6" s="254" t="s">
        <v>42</v>
      </c>
      <c r="P6" s="254" t="s">
        <v>43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</row>
    <row r="7" spans="1:28" s="125" customFormat="1" ht="28.5" customHeight="1">
      <c r="A7" s="257"/>
      <c r="B7" s="254"/>
      <c r="C7" s="254"/>
      <c r="D7" s="126" t="s">
        <v>44</v>
      </c>
      <c r="E7" s="126" t="s">
        <v>45</v>
      </c>
      <c r="F7" s="126" t="s">
        <v>46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</row>
    <row r="8" spans="1:28" s="122" customFormat="1" ht="12.75">
      <c r="A8" s="128"/>
      <c r="B8" s="129"/>
      <c r="C8" s="129"/>
      <c r="D8" s="130"/>
      <c r="E8" s="130"/>
      <c r="F8" s="130"/>
      <c r="G8" s="131"/>
      <c r="H8" s="131"/>
      <c r="I8" s="131"/>
      <c r="J8" s="131"/>
      <c r="K8" s="131"/>
      <c r="L8" s="132"/>
      <c r="M8" s="132"/>
      <c r="N8" s="132"/>
      <c r="O8" s="132"/>
      <c r="P8" s="132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</row>
    <row r="9" spans="1:28" s="122" customFormat="1" ht="12.75">
      <c r="A9" s="133" t="s">
        <v>47</v>
      </c>
      <c r="B9" s="129"/>
      <c r="C9" s="129"/>
      <c r="D9" s="130"/>
      <c r="E9" s="130"/>
      <c r="F9" s="130"/>
      <c r="G9" s="131"/>
      <c r="H9" s="131"/>
      <c r="I9" s="131"/>
      <c r="J9" s="131"/>
      <c r="K9" s="132"/>
      <c r="L9" s="132"/>
      <c r="M9" s="132"/>
      <c r="N9" s="132"/>
      <c r="O9" s="132"/>
      <c r="P9" s="132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1:28" s="122" customFormat="1" ht="12.75">
      <c r="A10" s="133"/>
      <c r="B10" s="129"/>
      <c r="C10" s="129"/>
      <c r="D10" s="130"/>
      <c r="E10" s="130"/>
      <c r="F10" s="130"/>
      <c r="G10" s="131"/>
      <c r="H10" s="131"/>
      <c r="I10" s="131"/>
      <c r="J10" s="131"/>
      <c r="K10" s="132"/>
      <c r="L10" s="132"/>
      <c r="M10" s="132"/>
      <c r="N10" s="132"/>
      <c r="O10" s="132"/>
      <c r="P10" s="132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1:28" s="122" customFormat="1" ht="12.75">
      <c r="A11" s="133" t="s">
        <v>48</v>
      </c>
      <c r="B11" s="129"/>
      <c r="C11" s="129"/>
      <c r="D11" s="130"/>
      <c r="E11" s="130"/>
      <c r="F11" s="130"/>
      <c r="G11" s="131"/>
      <c r="H11" s="131"/>
      <c r="I11" s="131"/>
      <c r="J11" s="131"/>
      <c r="K11" s="132"/>
      <c r="L11" s="132"/>
      <c r="M11" s="132"/>
      <c r="N11" s="132"/>
      <c r="O11" s="132"/>
      <c r="P11" s="132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</row>
    <row r="12" spans="1:28" s="122" customFormat="1" ht="89.25">
      <c r="A12" s="134" t="s">
        <v>49</v>
      </c>
      <c r="B12" s="134" t="s">
        <v>50</v>
      </c>
      <c r="C12" s="134" t="s">
        <v>51</v>
      </c>
      <c r="D12" s="134" t="s">
        <v>52</v>
      </c>
      <c r="E12" s="134" t="s">
        <v>53</v>
      </c>
      <c r="F12" s="134" t="s">
        <v>54</v>
      </c>
      <c r="G12" s="135">
        <v>60</v>
      </c>
      <c r="H12" s="135">
        <v>12973</v>
      </c>
      <c r="I12" s="135">
        <v>7782.8</v>
      </c>
      <c r="J12" s="135">
        <v>5190.2</v>
      </c>
      <c r="K12" s="127" t="s">
        <v>3</v>
      </c>
      <c r="L12" s="135">
        <v>7784</v>
      </c>
      <c r="M12" s="127" t="s">
        <v>55</v>
      </c>
      <c r="N12" s="136" t="s">
        <v>183</v>
      </c>
      <c r="O12" s="135">
        <v>7568</v>
      </c>
      <c r="P12" s="137" t="s">
        <v>184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</row>
    <row r="13" spans="1:28" s="122" customFormat="1" ht="12.75">
      <c r="A13" s="134"/>
      <c r="B13" s="134"/>
      <c r="C13" s="134"/>
      <c r="D13" s="138"/>
      <c r="E13" s="134"/>
      <c r="F13" s="134"/>
      <c r="G13" s="139"/>
      <c r="H13" s="135"/>
      <c r="I13" s="135"/>
      <c r="J13" s="135"/>
      <c r="K13" s="127"/>
      <c r="L13" s="135"/>
      <c r="M13" s="140"/>
      <c r="N13" s="140"/>
      <c r="O13" s="140"/>
      <c r="P13" s="140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1:28" s="122" customFormat="1" ht="12.75">
      <c r="A14" s="255" t="s">
        <v>57</v>
      </c>
      <c r="B14" s="255"/>
      <c r="C14" s="255"/>
      <c r="D14" s="255"/>
      <c r="E14" s="134"/>
      <c r="F14" s="134"/>
      <c r="G14" s="135"/>
      <c r="H14" s="135"/>
      <c r="I14" s="135"/>
      <c r="J14" s="135"/>
      <c r="K14" s="140"/>
      <c r="L14" s="135"/>
      <c r="M14" s="140"/>
      <c r="N14" s="140"/>
      <c r="O14" s="140"/>
      <c r="P14" s="140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</row>
    <row r="15" spans="1:28" s="122" customFormat="1" ht="38.25">
      <c r="A15" s="134" t="s">
        <v>58</v>
      </c>
      <c r="B15" s="134" t="s">
        <v>59</v>
      </c>
      <c r="C15" s="134" t="s">
        <v>60</v>
      </c>
      <c r="D15" s="134" t="s">
        <v>61</v>
      </c>
      <c r="E15" s="134" t="s">
        <v>62</v>
      </c>
      <c r="F15" s="134" t="s">
        <v>63</v>
      </c>
      <c r="G15" s="135">
        <v>92</v>
      </c>
      <c r="H15" s="135">
        <v>10000</v>
      </c>
      <c r="I15" s="135">
        <v>9200</v>
      </c>
      <c r="J15" s="135">
        <v>800</v>
      </c>
      <c r="K15" s="127" t="s">
        <v>3</v>
      </c>
      <c r="L15" s="135">
        <v>9200</v>
      </c>
      <c r="M15" s="127" t="s">
        <v>61</v>
      </c>
      <c r="N15" s="136" t="s">
        <v>64</v>
      </c>
      <c r="O15" s="135">
        <v>8998</v>
      </c>
      <c r="P15" s="137" t="s">
        <v>184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spans="1:28" s="122" customFormat="1" ht="12.75">
      <c r="A16" s="255" t="s">
        <v>65</v>
      </c>
      <c r="B16" s="255" t="s">
        <v>50</v>
      </c>
      <c r="C16" s="255" t="s">
        <v>66</v>
      </c>
      <c r="D16" s="255" t="s">
        <v>67</v>
      </c>
      <c r="E16" s="255" t="s">
        <v>68</v>
      </c>
      <c r="F16" s="255" t="s">
        <v>69</v>
      </c>
      <c r="G16" s="253">
        <v>74</v>
      </c>
      <c r="H16" s="253">
        <v>963772</v>
      </c>
      <c r="I16" s="253">
        <v>489883</v>
      </c>
      <c r="J16" s="253">
        <v>473889</v>
      </c>
      <c r="K16" s="250" t="s">
        <v>3</v>
      </c>
      <c r="L16" s="251">
        <v>471204</v>
      </c>
      <c r="M16" s="250" t="s">
        <v>191</v>
      </c>
      <c r="N16" s="252" t="s">
        <v>192</v>
      </c>
      <c r="O16" s="253">
        <v>164921</v>
      </c>
      <c r="P16" s="249" t="s">
        <v>193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spans="1:28" s="122" customFormat="1" ht="12.75">
      <c r="A17" s="255"/>
      <c r="B17" s="255"/>
      <c r="C17" s="255"/>
      <c r="D17" s="255"/>
      <c r="E17" s="255"/>
      <c r="F17" s="255"/>
      <c r="G17" s="253"/>
      <c r="H17" s="253"/>
      <c r="I17" s="253"/>
      <c r="J17" s="253"/>
      <c r="K17" s="250"/>
      <c r="L17" s="251"/>
      <c r="M17" s="250"/>
      <c r="N17" s="252"/>
      <c r="O17" s="252"/>
      <c r="P17" s="250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8" s="122" customFormat="1" ht="12.75">
      <c r="A18" s="245" t="s">
        <v>70</v>
      </c>
      <c r="B18" s="245"/>
      <c r="C18" s="245"/>
      <c r="D18" s="245"/>
      <c r="E18" s="245"/>
      <c r="F18" s="245"/>
      <c r="G18" s="142"/>
      <c r="H18" s="143">
        <f>SUM(H12,H15,H16)</f>
        <v>986745</v>
      </c>
      <c r="I18" s="143">
        <v>506865.8</v>
      </c>
      <c r="J18" s="143">
        <f>SUM(J12,J15,J16)</f>
        <v>479879.2</v>
      </c>
      <c r="K18" s="143"/>
      <c r="L18" s="143">
        <v>488188</v>
      </c>
      <c r="M18" s="143"/>
      <c r="N18" s="143"/>
      <c r="O18" s="143">
        <f>SUM(O12,O15,O16)</f>
        <v>181487</v>
      </c>
      <c r="P18" s="144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</row>
    <row r="19" spans="1:28" s="148" customFormat="1" ht="12.75">
      <c r="A19" s="145"/>
      <c r="B19" s="145"/>
      <c r="C19" s="145"/>
      <c r="D19" s="145"/>
      <c r="E19" s="145"/>
      <c r="F19" s="145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</row>
    <row r="20" spans="1:16" s="121" customFormat="1" ht="12.75">
      <c r="A20" s="247" t="s">
        <v>71</v>
      </c>
      <c r="B20" s="247"/>
      <c r="C20" s="247"/>
      <c r="D20" s="247"/>
      <c r="E20" s="145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7"/>
    </row>
    <row r="21" spans="1:28" s="122" customFormat="1" ht="81.75" customHeight="1">
      <c r="A21" s="134" t="s">
        <v>72</v>
      </c>
      <c r="B21" s="134" t="s">
        <v>73</v>
      </c>
      <c r="C21" s="134" t="s">
        <v>74</v>
      </c>
      <c r="D21" s="134" t="s">
        <v>194</v>
      </c>
      <c r="E21" s="134" t="s">
        <v>75</v>
      </c>
      <c r="F21" s="134" t="s">
        <v>429</v>
      </c>
      <c r="G21" s="135">
        <v>100</v>
      </c>
      <c r="H21" s="135">
        <v>64000</v>
      </c>
      <c r="I21" s="135">
        <v>64000</v>
      </c>
      <c r="J21" s="135">
        <v>0</v>
      </c>
      <c r="K21" s="127"/>
      <c r="L21" s="135">
        <v>59155</v>
      </c>
      <c r="M21" s="127" t="s">
        <v>194</v>
      </c>
      <c r="N21" s="136" t="s">
        <v>195</v>
      </c>
      <c r="O21" s="135">
        <v>43977</v>
      </c>
      <c r="P21" s="137" t="s">
        <v>193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spans="1:28" s="122" customFormat="1" ht="38.25">
      <c r="A22" s="134" t="s">
        <v>76</v>
      </c>
      <c r="B22" s="134" t="s">
        <v>77</v>
      </c>
      <c r="C22" s="134" t="s">
        <v>78</v>
      </c>
      <c r="D22" s="134"/>
      <c r="E22" s="134" t="s">
        <v>79</v>
      </c>
      <c r="F22" s="134" t="s">
        <v>80</v>
      </c>
      <c r="G22" s="135">
        <v>80</v>
      </c>
      <c r="H22" s="135">
        <v>23665</v>
      </c>
      <c r="I22" s="135">
        <v>18932</v>
      </c>
      <c r="J22" s="135">
        <v>4733</v>
      </c>
      <c r="K22" s="127" t="s">
        <v>81</v>
      </c>
      <c r="L22" s="135">
        <v>11000</v>
      </c>
      <c r="M22" s="127" t="s">
        <v>196</v>
      </c>
      <c r="N22" s="137">
        <v>39993</v>
      </c>
      <c r="O22" s="135">
        <v>9280</v>
      </c>
      <c r="P22" s="137" t="s">
        <v>184</v>
      </c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spans="1:28" s="122" customFormat="1" ht="38.25">
      <c r="A23" s="134" t="s">
        <v>82</v>
      </c>
      <c r="B23" s="134" t="s">
        <v>83</v>
      </c>
      <c r="C23" s="134" t="s">
        <v>84</v>
      </c>
      <c r="D23" s="134" t="s">
        <v>197</v>
      </c>
      <c r="E23" s="134" t="s">
        <v>85</v>
      </c>
      <c r="F23" s="134" t="s">
        <v>86</v>
      </c>
      <c r="G23" s="127" t="s">
        <v>87</v>
      </c>
      <c r="H23" s="135">
        <v>110000</v>
      </c>
      <c r="I23" s="135">
        <v>80000</v>
      </c>
      <c r="J23" s="135">
        <v>30000</v>
      </c>
      <c r="K23" s="127" t="s">
        <v>88</v>
      </c>
      <c r="L23" s="135">
        <v>80000</v>
      </c>
      <c r="M23" s="127" t="s">
        <v>197</v>
      </c>
      <c r="N23" s="127" t="s">
        <v>198</v>
      </c>
      <c r="O23" s="135">
        <v>28000</v>
      </c>
      <c r="P23" s="137" t="s">
        <v>56</v>
      </c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</row>
    <row r="24" spans="1:28" s="122" customFormat="1" ht="51">
      <c r="A24" s="134" t="s">
        <v>89</v>
      </c>
      <c r="B24" s="134" t="s">
        <v>90</v>
      </c>
      <c r="C24" s="134" t="s">
        <v>91</v>
      </c>
      <c r="D24" s="134" t="s">
        <v>92</v>
      </c>
      <c r="E24" s="134" t="s">
        <v>93</v>
      </c>
      <c r="F24" s="134" t="s">
        <v>94</v>
      </c>
      <c r="G24" s="141" t="s">
        <v>95</v>
      </c>
      <c r="H24" s="135">
        <v>175000</v>
      </c>
      <c r="I24" s="135">
        <v>105000</v>
      </c>
      <c r="J24" s="135">
        <v>70000</v>
      </c>
      <c r="K24" s="127" t="s">
        <v>88</v>
      </c>
      <c r="L24" s="135" t="s">
        <v>96</v>
      </c>
      <c r="M24" s="127"/>
      <c r="N24" s="127"/>
      <c r="O24" s="127"/>
      <c r="P24" s="136" t="s">
        <v>430</v>
      </c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</row>
    <row r="25" spans="1:28" s="122" customFormat="1" ht="38.25">
      <c r="A25" s="134" t="s">
        <v>97</v>
      </c>
      <c r="B25" s="134" t="s">
        <v>83</v>
      </c>
      <c r="C25" s="134" t="s">
        <v>98</v>
      </c>
      <c r="D25" s="134" t="s">
        <v>199</v>
      </c>
      <c r="E25" s="134" t="s">
        <v>99</v>
      </c>
      <c r="F25" s="134" t="s">
        <v>100</v>
      </c>
      <c r="G25" s="135">
        <v>85</v>
      </c>
      <c r="H25" s="135">
        <v>171612</v>
      </c>
      <c r="I25" s="135">
        <v>90690</v>
      </c>
      <c r="J25" s="135">
        <v>21486</v>
      </c>
      <c r="K25" s="127" t="s">
        <v>88</v>
      </c>
      <c r="L25" s="135">
        <v>84033</v>
      </c>
      <c r="M25" s="127" t="s">
        <v>199</v>
      </c>
      <c r="N25" s="136">
        <v>40280</v>
      </c>
      <c r="O25" s="141">
        <v>15799</v>
      </c>
      <c r="P25" s="136" t="s">
        <v>431</v>
      </c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</row>
    <row r="26" spans="1:28" s="122" customFormat="1" ht="38.25">
      <c r="A26" s="134" t="s">
        <v>101</v>
      </c>
      <c r="B26" s="134" t="s">
        <v>83</v>
      </c>
      <c r="C26" s="134" t="s">
        <v>102</v>
      </c>
      <c r="D26" s="134" t="s">
        <v>103</v>
      </c>
      <c r="E26" s="134" t="s">
        <v>104</v>
      </c>
      <c r="F26" s="134" t="s">
        <v>105</v>
      </c>
      <c r="G26" s="135">
        <v>85</v>
      </c>
      <c r="H26" s="135">
        <v>331726</v>
      </c>
      <c r="I26" s="135">
        <v>281967</v>
      </c>
      <c r="J26" s="135">
        <v>49759</v>
      </c>
      <c r="K26" s="127" t="s">
        <v>88</v>
      </c>
      <c r="L26" s="135" t="s">
        <v>122</v>
      </c>
      <c r="M26" s="127"/>
      <c r="N26" s="127"/>
      <c r="O26" s="127"/>
      <c r="P26" s="135" t="s">
        <v>122</v>
      </c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8" s="122" customFormat="1" ht="59.25" customHeight="1">
      <c r="A27" s="134" t="s">
        <v>106</v>
      </c>
      <c r="B27" s="134" t="s">
        <v>7</v>
      </c>
      <c r="C27" s="134" t="s">
        <v>107</v>
      </c>
      <c r="D27" s="134" t="s">
        <v>108</v>
      </c>
      <c r="E27" s="134" t="s">
        <v>109</v>
      </c>
      <c r="F27" s="134" t="s">
        <v>110</v>
      </c>
      <c r="G27" s="149">
        <v>100</v>
      </c>
      <c r="H27" s="149">
        <v>4000</v>
      </c>
      <c r="I27" s="149">
        <v>4000</v>
      </c>
      <c r="J27" s="149">
        <v>0</v>
      </c>
      <c r="K27" s="127"/>
      <c r="L27" s="135">
        <v>4000</v>
      </c>
      <c r="M27" s="127" t="s">
        <v>200</v>
      </c>
      <c r="N27" s="127" t="s">
        <v>432</v>
      </c>
      <c r="O27" s="150">
        <v>4000</v>
      </c>
      <c r="P27" s="137" t="s">
        <v>184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8" s="122" customFormat="1" ht="12.75">
      <c r="A28" s="245" t="s">
        <v>111</v>
      </c>
      <c r="B28" s="245"/>
      <c r="C28" s="245"/>
      <c r="D28" s="245"/>
      <c r="E28" s="245"/>
      <c r="F28" s="245"/>
      <c r="G28" s="143"/>
      <c r="H28" s="143">
        <f>SUM(H21+H22+H23+H24+H25+H26+H27)</f>
        <v>880003</v>
      </c>
      <c r="I28" s="143">
        <f>SUM(I21+I22+I23+I24+I25+I26+I27)</f>
        <v>644589</v>
      </c>
      <c r="J28" s="143">
        <f>SUM(J21+J22+J23+J24+J25+J26+J27)</f>
        <v>175978</v>
      </c>
      <c r="K28" s="143"/>
      <c r="L28" s="143">
        <f>SUM(L21+L22+L23+L25+L27)</f>
        <v>238188</v>
      </c>
      <c r="M28" s="143"/>
      <c r="N28" s="143"/>
      <c r="O28" s="143">
        <f>SUM(O21,O22,O23,O24,O25,O26,O27)</f>
        <v>101056</v>
      </c>
      <c r="P28" s="132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</row>
    <row r="29" spans="1:16" s="121" customFormat="1" ht="12.75">
      <c r="A29" s="247" t="s">
        <v>112</v>
      </c>
      <c r="B29" s="247"/>
      <c r="C29" s="247"/>
      <c r="D29" s="247"/>
      <c r="E29" s="247"/>
      <c r="F29" s="247"/>
      <c r="G29" s="248"/>
      <c r="H29" s="248"/>
      <c r="I29" s="248"/>
      <c r="J29" s="248"/>
      <c r="K29" s="248"/>
      <c r="L29" s="146"/>
      <c r="M29" s="146"/>
      <c r="N29" s="146"/>
      <c r="O29" s="146"/>
      <c r="P29" s="147"/>
    </row>
    <row r="30" spans="1:16" s="121" customFormat="1" ht="12.75">
      <c r="A30" s="145" t="s">
        <v>113</v>
      </c>
      <c r="B30" s="247" t="s">
        <v>251</v>
      </c>
      <c r="C30" s="243"/>
      <c r="D30" s="243"/>
      <c r="E30" s="243"/>
      <c r="F30" s="243"/>
      <c r="G30" s="244"/>
      <c r="H30" s="244"/>
      <c r="I30" s="244"/>
      <c r="J30" s="244"/>
      <c r="K30" s="244"/>
      <c r="L30" s="244"/>
      <c r="M30" s="244"/>
      <c r="N30" s="244"/>
      <c r="O30" s="244"/>
      <c r="P30" s="244"/>
    </row>
    <row r="31" spans="1:16" s="121" customFormat="1" ht="12.75">
      <c r="A31" s="145"/>
      <c r="B31" s="145"/>
      <c r="C31" s="152"/>
      <c r="D31" s="152"/>
      <c r="E31" s="152"/>
      <c r="F31" s="152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16" s="121" customFormat="1" ht="12.75">
      <c r="A32" s="247" t="s">
        <v>114</v>
      </c>
      <c r="B32" s="247"/>
      <c r="C32" s="247"/>
      <c r="D32" s="247"/>
      <c r="E32" s="145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7"/>
    </row>
    <row r="33" spans="1:28" s="122" customFormat="1" ht="76.5">
      <c r="A33" s="134" t="s">
        <v>115</v>
      </c>
      <c r="B33" s="134" t="s">
        <v>116</v>
      </c>
      <c r="C33" s="134" t="s">
        <v>117</v>
      </c>
      <c r="D33" s="134" t="s">
        <v>118</v>
      </c>
      <c r="E33" s="134" t="s">
        <v>119</v>
      </c>
      <c r="F33" s="134"/>
      <c r="G33" s="149">
        <v>82</v>
      </c>
      <c r="H33" s="135">
        <v>613</v>
      </c>
      <c r="I33" s="135">
        <v>500</v>
      </c>
      <c r="J33" s="135">
        <v>113</v>
      </c>
      <c r="K33" s="127" t="s">
        <v>120</v>
      </c>
      <c r="L33" s="127" t="s">
        <v>121</v>
      </c>
      <c r="M33" s="127"/>
      <c r="N33" s="153"/>
      <c r="O33" s="131"/>
      <c r="P33" s="127" t="s">
        <v>122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</row>
    <row r="34" spans="1:28" s="122" customFormat="1" ht="38.25">
      <c r="A34" s="134" t="s">
        <v>123</v>
      </c>
      <c r="B34" s="134" t="s">
        <v>7</v>
      </c>
      <c r="C34" s="134"/>
      <c r="D34" s="134" t="s">
        <v>201</v>
      </c>
      <c r="E34" s="134" t="s">
        <v>124</v>
      </c>
      <c r="F34" s="134" t="s">
        <v>134</v>
      </c>
      <c r="G34" s="149">
        <v>31</v>
      </c>
      <c r="H34" s="135">
        <v>2437</v>
      </c>
      <c r="I34" s="135">
        <v>750</v>
      </c>
      <c r="J34" s="135">
        <v>1687</v>
      </c>
      <c r="K34" s="127" t="s">
        <v>135</v>
      </c>
      <c r="L34" s="127">
        <v>456</v>
      </c>
      <c r="M34" s="127" t="s">
        <v>201</v>
      </c>
      <c r="N34" s="153"/>
      <c r="O34" s="131"/>
      <c r="P34" s="127" t="s">
        <v>56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</row>
    <row r="35" spans="1:28" s="122" customFormat="1" ht="38.25">
      <c r="A35" s="134" t="s">
        <v>136</v>
      </c>
      <c r="B35" s="134" t="s">
        <v>6</v>
      </c>
      <c r="C35" s="134" t="s">
        <v>137</v>
      </c>
      <c r="D35" s="134"/>
      <c r="E35" s="134" t="s">
        <v>138</v>
      </c>
      <c r="F35" s="134" t="s">
        <v>139</v>
      </c>
      <c r="G35" s="135">
        <v>100</v>
      </c>
      <c r="H35" s="135">
        <v>4601</v>
      </c>
      <c r="I35" s="135">
        <v>4601</v>
      </c>
      <c r="J35" s="135"/>
      <c r="K35" s="127"/>
      <c r="L35" s="135">
        <v>4601</v>
      </c>
      <c r="M35" s="127" t="s">
        <v>202</v>
      </c>
      <c r="N35" s="136">
        <v>40514</v>
      </c>
      <c r="O35" s="154">
        <v>2983</v>
      </c>
      <c r="P35" s="127" t="s">
        <v>433</v>
      </c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</row>
    <row r="36" spans="1:28" s="122" customFormat="1" ht="76.5">
      <c r="A36" s="134" t="s">
        <v>140</v>
      </c>
      <c r="B36" s="134" t="s">
        <v>77</v>
      </c>
      <c r="C36" s="134" t="s">
        <v>141</v>
      </c>
      <c r="D36" s="134"/>
      <c r="E36" s="134" t="s">
        <v>142</v>
      </c>
      <c r="F36" s="134" t="s">
        <v>143</v>
      </c>
      <c r="G36" s="135">
        <v>33</v>
      </c>
      <c r="H36" s="135">
        <v>60971</v>
      </c>
      <c r="I36" s="135">
        <v>20000</v>
      </c>
      <c r="J36" s="135">
        <v>40971</v>
      </c>
      <c r="K36" s="127" t="s">
        <v>120</v>
      </c>
      <c r="L36" s="135" t="s">
        <v>122</v>
      </c>
      <c r="M36" s="127"/>
      <c r="N36" s="153"/>
      <c r="O36" s="131"/>
      <c r="P36" s="135" t="s">
        <v>122</v>
      </c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</row>
    <row r="37" spans="1:28" s="122" customFormat="1" ht="70.5" customHeight="1">
      <c r="A37" s="134" t="s">
        <v>144</v>
      </c>
      <c r="B37" s="134" t="s">
        <v>83</v>
      </c>
      <c r="C37" s="134" t="s">
        <v>145</v>
      </c>
      <c r="D37" s="134" t="s">
        <v>146</v>
      </c>
      <c r="E37" s="134" t="s">
        <v>147</v>
      </c>
      <c r="F37" s="134" t="s">
        <v>148</v>
      </c>
      <c r="G37" s="135">
        <v>85</v>
      </c>
      <c r="H37" s="135">
        <v>71638</v>
      </c>
      <c r="I37" s="135">
        <v>60860</v>
      </c>
      <c r="J37" s="135">
        <v>10778</v>
      </c>
      <c r="K37" s="127" t="s">
        <v>203</v>
      </c>
      <c r="L37" s="135">
        <v>58087</v>
      </c>
      <c r="M37" s="127" t="s">
        <v>252</v>
      </c>
      <c r="N37" s="136">
        <v>40506</v>
      </c>
      <c r="O37" s="154">
        <v>23235</v>
      </c>
      <c r="P37" s="135" t="s">
        <v>56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</row>
    <row r="38" spans="1:28" s="122" customFormat="1" ht="78" customHeight="1">
      <c r="A38" s="134" t="s">
        <v>158</v>
      </c>
      <c r="B38" s="134" t="s">
        <v>204</v>
      </c>
      <c r="C38" s="134" t="s">
        <v>205</v>
      </c>
      <c r="D38" s="134" t="s">
        <v>206</v>
      </c>
      <c r="E38" s="134" t="s">
        <v>207</v>
      </c>
      <c r="F38" s="134" t="s">
        <v>207</v>
      </c>
      <c r="G38" s="135">
        <v>81</v>
      </c>
      <c r="H38" s="135">
        <v>28600</v>
      </c>
      <c r="I38" s="135">
        <v>23100</v>
      </c>
      <c r="J38" s="135">
        <v>1050</v>
      </c>
      <c r="K38" s="127" t="s">
        <v>208</v>
      </c>
      <c r="L38" s="135"/>
      <c r="M38" s="51"/>
      <c r="N38" s="153" t="s">
        <v>209</v>
      </c>
      <c r="O38" s="131"/>
      <c r="P38" s="135" t="s">
        <v>121</v>
      </c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</row>
    <row r="39" spans="1:28" s="122" customFormat="1" ht="78" customHeight="1">
      <c r="A39" s="134" t="s">
        <v>163</v>
      </c>
      <c r="B39" s="134" t="s">
        <v>7</v>
      </c>
      <c r="C39" s="134"/>
      <c r="D39" s="134" t="s">
        <v>434</v>
      </c>
      <c r="E39" s="134" t="s">
        <v>435</v>
      </c>
      <c r="F39" s="134" t="s">
        <v>435</v>
      </c>
      <c r="G39" s="135">
        <v>100</v>
      </c>
      <c r="H39" s="135">
        <v>4000</v>
      </c>
      <c r="I39" s="135">
        <v>4000</v>
      </c>
      <c r="J39" s="135">
        <v>0</v>
      </c>
      <c r="K39" s="127"/>
      <c r="L39" s="135">
        <v>4000</v>
      </c>
      <c r="M39" s="127" t="s">
        <v>434</v>
      </c>
      <c r="N39" s="153"/>
      <c r="O39" s="131"/>
      <c r="P39" s="135" t="s">
        <v>193</v>
      </c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</row>
    <row r="40" spans="1:28" s="122" customFormat="1" ht="78" customHeight="1">
      <c r="A40" s="134" t="s">
        <v>169</v>
      </c>
      <c r="B40" s="134" t="s">
        <v>7</v>
      </c>
      <c r="C40" s="134"/>
      <c r="D40" s="134" t="s">
        <v>436</v>
      </c>
      <c r="E40" s="134" t="s">
        <v>437</v>
      </c>
      <c r="F40" s="134" t="s">
        <v>438</v>
      </c>
      <c r="G40" s="135">
        <v>100</v>
      </c>
      <c r="H40" s="135">
        <v>120</v>
      </c>
      <c r="I40" s="135">
        <v>120</v>
      </c>
      <c r="J40" s="135">
        <v>0</v>
      </c>
      <c r="K40" s="127"/>
      <c r="L40" s="135">
        <v>120</v>
      </c>
      <c r="M40" s="127" t="s">
        <v>439</v>
      </c>
      <c r="N40" s="153"/>
      <c r="O40" s="131"/>
      <c r="P40" s="135" t="s">
        <v>193</v>
      </c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</row>
    <row r="41" spans="1:28" s="122" customFormat="1" ht="78" customHeight="1">
      <c r="A41" s="134" t="s">
        <v>176</v>
      </c>
      <c r="B41" s="134" t="s">
        <v>440</v>
      </c>
      <c r="C41" s="134"/>
      <c r="D41" s="134" t="s">
        <v>441</v>
      </c>
      <c r="E41" s="134" t="s">
        <v>442</v>
      </c>
      <c r="F41" s="134" t="s">
        <v>443</v>
      </c>
      <c r="G41" s="135">
        <v>100</v>
      </c>
      <c r="H41" s="135"/>
      <c r="I41" s="135"/>
      <c r="J41" s="135"/>
      <c r="K41" s="127"/>
      <c r="L41" s="135"/>
      <c r="M41" s="127"/>
      <c r="N41" s="153"/>
      <c r="O41" s="131"/>
      <c r="P41" s="135" t="s">
        <v>193</v>
      </c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</row>
    <row r="42" spans="1:28" s="156" customFormat="1" ht="12.75">
      <c r="A42" s="245" t="s">
        <v>149</v>
      </c>
      <c r="B42" s="245"/>
      <c r="C42" s="245"/>
      <c r="D42" s="245"/>
      <c r="E42" s="245"/>
      <c r="F42" s="245"/>
      <c r="G42" s="143"/>
      <c r="H42" s="143">
        <f>SUM(H33:H40)</f>
        <v>172980</v>
      </c>
      <c r="I42" s="143">
        <f>SUM(I33:I40)</f>
        <v>113931</v>
      </c>
      <c r="J42" s="143">
        <f>SUM(J33:J40)</f>
        <v>54599</v>
      </c>
      <c r="K42" s="143"/>
      <c r="L42" s="143">
        <f>SUM(L33:L40)</f>
        <v>67264</v>
      </c>
      <c r="M42" s="143"/>
      <c r="N42" s="143"/>
      <c r="O42" s="143">
        <f>SUM(O33:O38)</f>
        <v>26218</v>
      </c>
      <c r="P42" s="144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</row>
    <row r="43" spans="1:16" s="121" customFormat="1" ht="12.75">
      <c r="A43" s="145"/>
      <c r="B43" s="152"/>
      <c r="C43" s="152"/>
      <c r="D43" s="152"/>
      <c r="E43" s="152"/>
      <c r="F43" s="152"/>
      <c r="G43" s="147"/>
      <c r="H43" s="147"/>
      <c r="I43" s="147"/>
      <c r="J43" s="147"/>
      <c r="K43" s="147"/>
      <c r="L43" s="147"/>
      <c r="M43" s="147"/>
      <c r="N43" s="147"/>
      <c r="O43" s="147"/>
      <c r="P43" s="147"/>
    </row>
    <row r="44" spans="1:16" s="121" customFormat="1" ht="12.75">
      <c r="A44" s="247" t="s">
        <v>150</v>
      </c>
      <c r="B44" s="247"/>
      <c r="C44" s="247"/>
      <c r="D44" s="247"/>
      <c r="E44" s="247"/>
      <c r="F44" s="247"/>
      <c r="G44" s="248"/>
      <c r="H44" s="146"/>
      <c r="I44" s="146"/>
      <c r="J44" s="146"/>
      <c r="K44" s="146"/>
      <c r="L44" s="146"/>
      <c r="M44" s="146"/>
      <c r="N44" s="146"/>
      <c r="O44" s="146"/>
      <c r="P44" s="147"/>
    </row>
    <row r="45" spans="1:28" s="122" customFormat="1" ht="51">
      <c r="A45" s="134" t="s">
        <v>179</v>
      </c>
      <c r="B45" s="134" t="s">
        <v>151</v>
      </c>
      <c r="C45" s="134"/>
      <c r="D45" s="134" t="s">
        <v>152</v>
      </c>
      <c r="E45" s="134" t="s">
        <v>153</v>
      </c>
      <c r="F45" s="134" t="s">
        <v>154</v>
      </c>
      <c r="G45" s="135">
        <v>100</v>
      </c>
      <c r="H45" s="135">
        <v>3106</v>
      </c>
      <c r="I45" s="135">
        <v>3106</v>
      </c>
      <c r="J45" s="135">
        <v>0</v>
      </c>
      <c r="K45" s="135"/>
      <c r="L45" s="135">
        <v>3106</v>
      </c>
      <c r="M45" s="127" t="s">
        <v>210</v>
      </c>
      <c r="N45" s="137">
        <v>40504</v>
      </c>
      <c r="O45" s="135">
        <v>1087</v>
      </c>
      <c r="P45" s="137" t="s">
        <v>193</v>
      </c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</row>
    <row r="46" spans="1:28" s="122" customFormat="1" ht="12.75">
      <c r="A46" s="245" t="s">
        <v>155</v>
      </c>
      <c r="B46" s="245"/>
      <c r="C46" s="245"/>
      <c r="D46" s="245"/>
      <c r="E46" s="245"/>
      <c r="F46" s="245"/>
      <c r="G46" s="143"/>
      <c r="H46" s="143">
        <v>3106</v>
      </c>
      <c r="I46" s="143">
        <v>3106</v>
      </c>
      <c r="J46" s="143">
        <v>0</v>
      </c>
      <c r="K46" s="143">
        <f>K45</f>
        <v>0</v>
      </c>
      <c r="L46" s="143">
        <f>SUM(L45)</f>
        <v>3106</v>
      </c>
      <c r="M46" s="142"/>
      <c r="N46" s="142"/>
      <c r="O46" s="143">
        <f>SUM(O45)</f>
        <v>1087</v>
      </c>
      <c r="P46" s="157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</row>
    <row r="47" spans="1:28" s="159" customFormat="1" ht="12.75">
      <c r="A47" s="145"/>
      <c r="B47" s="145"/>
      <c r="C47" s="145"/>
      <c r="D47" s="145"/>
      <c r="E47" s="145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58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</row>
    <row r="48" spans="1:28" s="160" customFormat="1" ht="12.75">
      <c r="A48" s="145"/>
      <c r="B48" s="145"/>
      <c r="C48" s="145"/>
      <c r="D48" s="145"/>
      <c r="E48" s="145"/>
      <c r="F48" s="145"/>
      <c r="G48" s="146"/>
      <c r="H48" s="146"/>
      <c r="I48" s="146"/>
      <c r="J48" s="146"/>
      <c r="K48" s="146"/>
      <c r="L48" s="146"/>
      <c r="M48" s="146"/>
      <c r="N48" s="146"/>
      <c r="O48" s="146"/>
      <c r="P48" s="158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</row>
    <row r="49" spans="1:16" s="121" customFormat="1" ht="12.75">
      <c r="A49" s="242" t="s">
        <v>156</v>
      </c>
      <c r="B49" s="242"/>
      <c r="C49" s="242"/>
      <c r="D49" s="242"/>
      <c r="E49" s="145"/>
      <c r="F49" s="145"/>
      <c r="G49" s="146"/>
      <c r="H49" s="146"/>
      <c r="I49" s="146"/>
      <c r="J49" s="146"/>
      <c r="K49" s="146"/>
      <c r="L49" s="146"/>
      <c r="M49" s="146"/>
      <c r="N49" s="146"/>
      <c r="O49" s="146"/>
      <c r="P49" s="158"/>
    </row>
    <row r="50" spans="1:16" s="121" customFormat="1" ht="12.75">
      <c r="A50" s="247" t="s">
        <v>157</v>
      </c>
      <c r="B50" s="247"/>
      <c r="C50" s="247"/>
      <c r="D50" s="247"/>
      <c r="E50" s="145"/>
      <c r="F50" s="145"/>
      <c r="G50" s="146"/>
      <c r="H50" s="146"/>
      <c r="I50" s="146"/>
      <c r="J50" s="146"/>
      <c r="K50" s="146"/>
      <c r="L50" s="146"/>
      <c r="M50" s="146"/>
      <c r="N50" s="146"/>
      <c r="O50" s="146"/>
      <c r="P50" s="158"/>
    </row>
    <row r="51" spans="1:28" s="122" customFormat="1" ht="102">
      <c r="A51" s="134" t="s">
        <v>214</v>
      </c>
      <c r="B51" s="134" t="s">
        <v>159</v>
      </c>
      <c r="C51" s="134"/>
      <c r="D51" s="134"/>
      <c r="E51" s="134" t="s">
        <v>160</v>
      </c>
      <c r="F51" s="134" t="s">
        <v>161</v>
      </c>
      <c r="G51" s="135">
        <v>100</v>
      </c>
      <c r="H51" s="135">
        <v>330</v>
      </c>
      <c r="I51" s="135">
        <v>330</v>
      </c>
      <c r="J51" s="135">
        <v>0</v>
      </c>
      <c r="K51" s="135"/>
      <c r="L51" s="135">
        <v>330</v>
      </c>
      <c r="M51" s="135" t="s">
        <v>162</v>
      </c>
      <c r="N51" s="141" t="s">
        <v>444</v>
      </c>
      <c r="O51" s="135"/>
      <c r="P51" s="137" t="s">
        <v>56</v>
      </c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</row>
    <row r="52" spans="1:28" s="122" customFormat="1" ht="38.25">
      <c r="A52" s="134" t="s">
        <v>215</v>
      </c>
      <c r="B52" s="134" t="s">
        <v>159</v>
      </c>
      <c r="C52" s="134"/>
      <c r="D52" s="134">
        <v>1290</v>
      </c>
      <c r="E52" s="134" t="s">
        <v>164</v>
      </c>
      <c r="F52" s="134" t="s">
        <v>165</v>
      </c>
      <c r="G52" s="135">
        <v>100</v>
      </c>
      <c r="H52" s="135">
        <v>125</v>
      </c>
      <c r="I52" s="135">
        <v>125</v>
      </c>
      <c r="J52" s="135">
        <v>0</v>
      </c>
      <c r="K52" s="135"/>
      <c r="L52" s="135">
        <v>125</v>
      </c>
      <c r="M52" s="135" t="s">
        <v>166</v>
      </c>
      <c r="N52" s="137">
        <v>40248</v>
      </c>
      <c r="O52" s="135">
        <v>125</v>
      </c>
      <c r="P52" s="137" t="s">
        <v>184</v>
      </c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</row>
    <row r="53" spans="1:28" s="122" customFormat="1" ht="12.75">
      <c r="A53" s="245" t="s">
        <v>167</v>
      </c>
      <c r="B53" s="245"/>
      <c r="C53" s="245"/>
      <c r="D53" s="245"/>
      <c r="E53" s="245"/>
      <c r="F53" s="245"/>
      <c r="G53" s="143"/>
      <c r="H53" s="143">
        <v>455</v>
      </c>
      <c r="I53" s="143">
        <v>455</v>
      </c>
      <c r="J53" s="143">
        <v>0</v>
      </c>
      <c r="K53" s="143">
        <v>0</v>
      </c>
      <c r="L53" s="143">
        <v>455</v>
      </c>
      <c r="M53" s="143">
        <v>0</v>
      </c>
      <c r="N53" s="143"/>
      <c r="O53" s="143">
        <v>125</v>
      </c>
      <c r="P53" s="143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</row>
    <row r="54" spans="1:16" s="121" customFormat="1" ht="12.75">
      <c r="A54" s="145"/>
      <c r="B54" s="145"/>
      <c r="C54" s="145"/>
      <c r="D54" s="145"/>
      <c r="E54" s="145"/>
      <c r="F54" s="145"/>
      <c r="G54" s="161"/>
      <c r="H54" s="161"/>
      <c r="I54" s="161"/>
      <c r="J54" s="161"/>
      <c r="K54" s="161"/>
      <c r="L54" s="161"/>
      <c r="M54" s="161"/>
      <c r="N54" s="161"/>
      <c r="O54" s="161"/>
      <c r="P54" s="162"/>
    </row>
    <row r="55" spans="1:16" s="121" customFormat="1" ht="12.75">
      <c r="A55" s="145"/>
      <c r="B55" s="145"/>
      <c r="C55" s="145"/>
      <c r="D55" s="145"/>
      <c r="E55" s="145"/>
      <c r="F55" s="145"/>
      <c r="G55" s="161"/>
      <c r="H55" s="161"/>
      <c r="I55" s="161"/>
      <c r="J55" s="161"/>
      <c r="K55" s="161"/>
      <c r="L55" s="161"/>
      <c r="M55" s="161"/>
      <c r="N55" s="161"/>
      <c r="O55" s="161"/>
      <c r="P55" s="162"/>
    </row>
    <row r="56" spans="1:16" s="121" customFormat="1" ht="12.75">
      <c r="A56" s="145"/>
      <c r="B56" s="145"/>
      <c r="C56" s="145"/>
      <c r="D56" s="145"/>
      <c r="E56" s="145"/>
      <c r="F56" s="145"/>
      <c r="G56" s="161"/>
      <c r="H56" s="161"/>
      <c r="I56" s="161"/>
      <c r="J56" s="161"/>
      <c r="K56" s="161"/>
      <c r="L56" s="161"/>
      <c r="M56" s="161"/>
      <c r="N56" s="161"/>
      <c r="O56" s="161"/>
      <c r="P56" s="162"/>
    </row>
    <row r="57" spans="1:16" s="121" customFormat="1" ht="12.75">
      <c r="A57" s="145"/>
      <c r="B57" s="145"/>
      <c r="C57" s="145"/>
      <c r="D57" s="145"/>
      <c r="E57" s="145"/>
      <c r="F57" s="145"/>
      <c r="G57" s="161"/>
      <c r="H57" s="161"/>
      <c r="I57" s="161"/>
      <c r="J57" s="161"/>
      <c r="K57" s="161"/>
      <c r="L57" s="161"/>
      <c r="M57" s="161"/>
      <c r="N57" s="161"/>
      <c r="O57" s="161"/>
      <c r="P57" s="162"/>
    </row>
    <row r="58" spans="1:16" s="121" customFormat="1" ht="12.75">
      <c r="A58" s="145"/>
      <c r="B58" s="145"/>
      <c r="C58" s="145"/>
      <c r="D58" s="145"/>
      <c r="E58" s="145"/>
      <c r="F58" s="145"/>
      <c r="G58" s="146"/>
      <c r="H58" s="146"/>
      <c r="I58" s="146"/>
      <c r="J58" s="146"/>
      <c r="K58" s="146"/>
      <c r="L58" s="146"/>
      <c r="M58" s="146"/>
      <c r="N58" s="146"/>
      <c r="O58" s="146"/>
      <c r="P58" s="163"/>
    </row>
    <row r="59" spans="1:16" s="121" customFormat="1" ht="12.75">
      <c r="A59" s="145"/>
      <c r="B59" s="145"/>
      <c r="C59" s="145"/>
      <c r="D59" s="145"/>
      <c r="E59" s="145"/>
      <c r="F59" s="145"/>
      <c r="G59" s="146"/>
      <c r="H59" s="146"/>
      <c r="I59" s="146"/>
      <c r="J59" s="146"/>
      <c r="K59" s="146"/>
      <c r="L59" s="146"/>
      <c r="M59" s="146"/>
      <c r="N59" s="146"/>
      <c r="O59" s="146"/>
      <c r="P59" s="158"/>
    </row>
    <row r="60" spans="1:16" s="121" customFormat="1" ht="12.75">
      <c r="A60" s="247" t="s">
        <v>168</v>
      </c>
      <c r="B60" s="247"/>
      <c r="C60" s="247"/>
      <c r="D60" s="247"/>
      <c r="E60" s="247"/>
      <c r="F60" s="247"/>
      <c r="G60" s="146"/>
      <c r="H60" s="146"/>
      <c r="I60" s="146"/>
      <c r="J60" s="146"/>
      <c r="K60" s="164"/>
      <c r="L60" s="146"/>
      <c r="M60" s="147"/>
      <c r="N60" s="147"/>
      <c r="O60" s="147"/>
      <c r="P60" s="158"/>
    </row>
    <row r="61" spans="1:16" s="121" customFormat="1" ht="12.75">
      <c r="A61" s="247" t="s">
        <v>157</v>
      </c>
      <c r="B61" s="247"/>
      <c r="C61" s="247"/>
      <c r="D61" s="247"/>
      <c r="E61" s="145"/>
      <c r="F61" s="145"/>
      <c r="G61" s="146"/>
      <c r="H61" s="146"/>
      <c r="I61" s="146"/>
      <c r="J61" s="146"/>
      <c r="K61" s="151"/>
      <c r="L61" s="146"/>
      <c r="M61" s="165"/>
      <c r="N61" s="165"/>
      <c r="O61" s="151"/>
      <c r="P61" s="158"/>
    </row>
    <row r="62" spans="1:28" s="122" customFormat="1" ht="38.25">
      <c r="A62" s="134" t="s">
        <v>218</v>
      </c>
      <c r="B62" s="134" t="s">
        <v>177</v>
      </c>
      <c r="C62" s="134"/>
      <c r="D62" s="134" t="s">
        <v>211</v>
      </c>
      <c r="E62" s="134" t="s">
        <v>178</v>
      </c>
      <c r="F62" s="134" t="s">
        <v>212</v>
      </c>
      <c r="G62" s="135">
        <v>100</v>
      </c>
      <c r="H62" s="135">
        <v>5168</v>
      </c>
      <c r="I62" s="135">
        <v>5168</v>
      </c>
      <c r="J62" s="135">
        <v>0</v>
      </c>
      <c r="K62" s="127"/>
      <c r="L62" s="142">
        <v>4715</v>
      </c>
      <c r="M62" s="166"/>
      <c r="N62" s="166" t="s">
        <v>213</v>
      </c>
      <c r="O62" s="135">
        <v>4715</v>
      </c>
      <c r="P62" s="167" t="s">
        <v>184</v>
      </c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</row>
    <row r="63" spans="1:28" s="122" customFormat="1" ht="38.25">
      <c r="A63" s="134" t="s">
        <v>219</v>
      </c>
      <c r="B63" s="134" t="s">
        <v>170</v>
      </c>
      <c r="C63" s="134"/>
      <c r="D63" s="134" t="s">
        <v>171</v>
      </c>
      <c r="E63" s="134" t="s">
        <v>172</v>
      </c>
      <c r="F63" s="134" t="s">
        <v>173</v>
      </c>
      <c r="G63" s="135">
        <v>50</v>
      </c>
      <c r="H63" s="135">
        <v>6670</v>
      </c>
      <c r="I63" s="135">
        <v>3335</v>
      </c>
      <c r="J63" s="135">
        <v>3335</v>
      </c>
      <c r="K63" s="127"/>
      <c r="L63" s="135">
        <v>3335</v>
      </c>
      <c r="M63" s="127" t="s">
        <v>171</v>
      </c>
      <c r="N63" s="136" t="s">
        <v>174</v>
      </c>
      <c r="O63" s="135">
        <v>3335</v>
      </c>
      <c r="P63" s="167" t="s">
        <v>184</v>
      </c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</row>
    <row r="64" spans="1:28" s="122" customFormat="1" ht="12.75">
      <c r="A64" s="245" t="s">
        <v>175</v>
      </c>
      <c r="B64" s="245"/>
      <c r="C64" s="245"/>
      <c r="D64" s="245"/>
      <c r="E64" s="245"/>
      <c r="F64" s="245"/>
      <c r="G64" s="168"/>
      <c r="H64" s="168">
        <f>H63+H62</f>
        <v>11838</v>
      </c>
      <c r="I64" s="168">
        <f>I63+I62</f>
        <v>8503</v>
      </c>
      <c r="J64" s="168">
        <f>J63+J62</f>
        <v>3335</v>
      </c>
      <c r="K64" s="168"/>
      <c r="L64" s="168">
        <f>L63+L62</f>
        <v>8050</v>
      </c>
      <c r="M64" s="168"/>
      <c r="N64" s="168"/>
      <c r="O64" s="168">
        <f>O63+O62</f>
        <v>8050</v>
      </c>
      <c r="P64" s="169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</row>
    <row r="65" spans="1:16" s="121" customFormat="1" ht="12.75">
      <c r="A65" s="145"/>
      <c r="B65" s="145"/>
      <c r="C65" s="145"/>
      <c r="D65" s="145"/>
      <c r="E65" s="145"/>
      <c r="F65" s="145"/>
      <c r="G65" s="170"/>
      <c r="H65" s="170"/>
      <c r="I65" s="170"/>
      <c r="J65" s="170"/>
      <c r="K65" s="151"/>
      <c r="L65" s="170"/>
      <c r="M65" s="151"/>
      <c r="N65" s="171"/>
      <c r="O65" s="170"/>
      <c r="P65" s="172"/>
    </row>
    <row r="66" spans="1:16" s="121" customFormat="1" ht="12.75">
      <c r="A66" s="145"/>
      <c r="B66" s="145"/>
      <c r="C66" s="145"/>
      <c r="D66" s="145"/>
      <c r="E66" s="145"/>
      <c r="F66" s="145"/>
      <c r="G66" s="170"/>
      <c r="H66" s="170"/>
      <c r="I66" s="170"/>
      <c r="J66" s="170"/>
      <c r="K66" s="151"/>
      <c r="L66" s="170"/>
      <c r="M66" s="151"/>
      <c r="N66" s="171"/>
      <c r="O66" s="170"/>
      <c r="P66" s="172"/>
    </row>
    <row r="67" spans="1:28" s="159" customFormat="1" ht="12.75">
      <c r="A67" s="242" t="s">
        <v>114</v>
      </c>
      <c r="B67" s="243"/>
      <c r="C67" s="243"/>
      <c r="D67" s="243"/>
      <c r="E67" s="243"/>
      <c r="F67" s="243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</row>
    <row r="68" spans="1:28" s="122" customFormat="1" ht="38.25">
      <c r="A68" s="134" t="s">
        <v>222</v>
      </c>
      <c r="B68" s="134" t="s">
        <v>177</v>
      </c>
      <c r="C68" s="134"/>
      <c r="D68" s="134" t="s">
        <v>216</v>
      </c>
      <c r="E68" s="134" t="s">
        <v>178</v>
      </c>
      <c r="F68" s="134" t="s">
        <v>217</v>
      </c>
      <c r="G68" s="135">
        <v>100</v>
      </c>
      <c r="H68" s="135">
        <v>5200</v>
      </c>
      <c r="I68" s="135">
        <v>5200</v>
      </c>
      <c r="J68" s="135">
        <v>0</v>
      </c>
      <c r="K68" s="127"/>
      <c r="L68" s="135">
        <v>1004</v>
      </c>
      <c r="M68" s="127"/>
      <c r="N68" s="136">
        <v>40438</v>
      </c>
      <c r="O68" s="135">
        <v>1004</v>
      </c>
      <c r="P68" s="141" t="s">
        <v>445</v>
      </c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</row>
    <row r="69" spans="1:28" s="122" customFormat="1" ht="38.25">
      <c r="A69" s="134" t="s">
        <v>128</v>
      </c>
      <c r="B69" s="134" t="s">
        <v>177</v>
      </c>
      <c r="C69" s="134"/>
      <c r="D69" s="134"/>
      <c r="E69" s="134" t="s">
        <v>180</v>
      </c>
      <c r="F69" s="134" t="s">
        <v>180</v>
      </c>
      <c r="G69" s="135">
        <v>100</v>
      </c>
      <c r="H69" s="135">
        <v>320</v>
      </c>
      <c r="I69" s="135">
        <v>320</v>
      </c>
      <c r="J69" s="135">
        <v>0</v>
      </c>
      <c r="K69" s="127"/>
      <c r="L69" s="135" t="s">
        <v>446</v>
      </c>
      <c r="M69" s="127"/>
      <c r="N69" s="136"/>
      <c r="O69" s="173">
        <v>0</v>
      </c>
      <c r="P69" s="135" t="s">
        <v>446</v>
      </c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</row>
    <row r="70" spans="1:28" s="122" customFormat="1" ht="38.25">
      <c r="A70" s="134" t="s">
        <v>127</v>
      </c>
      <c r="B70" s="134" t="s">
        <v>220</v>
      </c>
      <c r="C70" s="134"/>
      <c r="D70" s="134"/>
      <c r="E70" s="134" t="s">
        <v>221</v>
      </c>
      <c r="F70" s="134"/>
      <c r="G70" s="135">
        <v>100</v>
      </c>
      <c r="H70" s="135">
        <v>796</v>
      </c>
      <c r="I70" s="135">
        <v>796</v>
      </c>
      <c r="J70" s="135">
        <v>0</v>
      </c>
      <c r="K70" s="127"/>
      <c r="L70" s="135">
        <v>200</v>
      </c>
      <c r="M70" s="127"/>
      <c r="N70" s="136"/>
      <c r="O70" s="173"/>
      <c r="P70" s="141" t="s">
        <v>447</v>
      </c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</row>
    <row r="71" spans="1:28" s="122" customFormat="1" ht="38.25">
      <c r="A71" s="134" t="s">
        <v>126</v>
      </c>
      <c r="B71" s="134" t="s">
        <v>220</v>
      </c>
      <c r="C71" s="134"/>
      <c r="D71" s="134"/>
      <c r="E71" s="134" t="s">
        <v>223</v>
      </c>
      <c r="F71" s="134"/>
      <c r="G71" s="135">
        <v>100</v>
      </c>
      <c r="H71" s="135">
        <v>160</v>
      </c>
      <c r="I71" s="135">
        <v>160</v>
      </c>
      <c r="J71" s="135">
        <v>0</v>
      </c>
      <c r="K71" s="127"/>
      <c r="L71" s="135">
        <v>160</v>
      </c>
      <c r="M71" s="127"/>
      <c r="N71" s="136"/>
      <c r="O71" s="173"/>
      <c r="P71" s="141" t="s">
        <v>448</v>
      </c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</row>
    <row r="72" spans="1:28" s="122" customFormat="1" ht="12.75">
      <c r="A72" s="245" t="s">
        <v>181</v>
      </c>
      <c r="B72" s="245"/>
      <c r="C72" s="245"/>
      <c r="D72" s="245"/>
      <c r="E72" s="245"/>
      <c r="F72" s="245"/>
      <c r="G72" s="143"/>
      <c r="H72" s="143">
        <f>SUM(H68:H71)</f>
        <v>6476</v>
      </c>
      <c r="I72" s="143">
        <f>SUM(I68:I71)</f>
        <v>6476</v>
      </c>
      <c r="J72" s="143">
        <v>0</v>
      </c>
      <c r="K72" s="143"/>
      <c r="L72" s="143">
        <f>L68+L70+L71</f>
        <v>1364</v>
      </c>
      <c r="M72" s="143"/>
      <c r="N72" s="143"/>
      <c r="O72" s="174">
        <f>SUM(O68:O71)</f>
        <v>1004</v>
      </c>
      <c r="P72" s="144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</row>
    <row r="73" spans="1:16" s="121" customFormat="1" ht="12.75">
      <c r="A73" s="145"/>
      <c r="B73" s="145"/>
      <c r="C73" s="145"/>
      <c r="D73" s="145"/>
      <c r="E73" s="145"/>
      <c r="F73" s="145"/>
      <c r="G73" s="163"/>
      <c r="H73" s="163"/>
      <c r="I73" s="163"/>
      <c r="J73" s="163"/>
      <c r="K73" s="163"/>
      <c r="L73" s="163"/>
      <c r="M73" s="163"/>
      <c r="N73" s="163"/>
      <c r="O73" s="163"/>
      <c r="P73" s="132"/>
    </row>
    <row r="74" spans="1:28" s="122" customFormat="1" ht="12.75">
      <c r="A74" s="133" t="s">
        <v>182</v>
      </c>
      <c r="B74" s="133"/>
      <c r="C74" s="133"/>
      <c r="D74" s="133"/>
      <c r="E74" s="133"/>
      <c r="F74" s="133"/>
      <c r="G74" s="142"/>
      <c r="H74" s="174">
        <f>SUM(H18+H28+H42+H46+H53+H64+H72)</f>
        <v>2061603</v>
      </c>
      <c r="I74" s="174">
        <f>SUM(I18+I28+I42+I46+I53+I64+I72)</f>
        <v>1283925.8</v>
      </c>
      <c r="J74" s="174">
        <f>SUM(J18+J28+J42+J46+J53+J64+J72)</f>
        <v>713791.2</v>
      </c>
      <c r="K74" s="143"/>
      <c r="L74" s="174">
        <f>SUM(L18+L28+L42+L46+L53+L64+L72)</f>
        <v>806615</v>
      </c>
      <c r="M74" s="143"/>
      <c r="N74" s="143"/>
      <c r="O74" s="174">
        <f>SUM(O18+O28+O42+O46+O53+O64+O72)</f>
        <v>319027</v>
      </c>
      <c r="P74" s="132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</row>
  </sheetData>
  <mergeCells count="56">
    <mergeCell ref="A4:O4"/>
    <mergeCell ref="A1:C1"/>
    <mergeCell ref="D1:F1"/>
    <mergeCell ref="G1:I1"/>
    <mergeCell ref="J1:K1"/>
    <mergeCell ref="A2:P2"/>
    <mergeCell ref="A3:P3"/>
    <mergeCell ref="A6:A7"/>
    <mergeCell ref="B6:B7"/>
    <mergeCell ref="C6:C7"/>
    <mergeCell ref="D6:F6"/>
    <mergeCell ref="E16:E17"/>
    <mergeCell ref="F16:F17"/>
    <mergeCell ref="G16:G17"/>
    <mergeCell ref="K6:K7"/>
    <mergeCell ref="G6:G7"/>
    <mergeCell ref="H6:H7"/>
    <mergeCell ref="I6:I7"/>
    <mergeCell ref="J6:J7"/>
    <mergeCell ref="J16:J17"/>
    <mergeCell ref="K16:K17"/>
    <mergeCell ref="A14:D14"/>
    <mergeCell ref="A16:A17"/>
    <mergeCell ref="B16:B17"/>
    <mergeCell ref="C16:C17"/>
    <mergeCell ref="D16:D17"/>
    <mergeCell ref="O6:O7"/>
    <mergeCell ref="P6:P7"/>
    <mergeCell ref="L6:L7"/>
    <mergeCell ref="M6:M7"/>
    <mergeCell ref="N6:N7"/>
    <mergeCell ref="P16:P17"/>
    <mergeCell ref="A18:F18"/>
    <mergeCell ref="A20:D20"/>
    <mergeCell ref="A28:F28"/>
    <mergeCell ref="L16:L17"/>
    <mergeCell ref="M16:M17"/>
    <mergeCell ref="N16:N17"/>
    <mergeCell ref="O16:O17"/>
    <mergeCell ref="H16:H17"/>
    <mergeCell ref="I16:I17"/>
    <mergeCell ref="A50:D50"/>
    <mergeCell ref="A29:K29"/>
    <mergeCell ref="B30:P30"/>
    <mergeCell ref="A32:D32"/>
    <mergeCell ref="A42:F42"/>
    <mergeCell ref="A67:P67"/>
    <mergeCell ref="A72:F72"/>
    <mergeCell ref="L1:P1"/>
    <mergeCell ref="A53:F53"/>
    <mergeCell ref="A60:F60"/>
    <mergeCell ref="A61:D61"/>
    <mergeCell ref="A64:F64"/>
    <mergeCell ref="A44:G44"/>
    <mergeCell ref="A46:F46"/>
    <mergeCell ref="A49:D49"/>
  </mergeCells>
  <printOptions/>
  <pageMargins left="0.3937007874015748" right="0.3937007874015748" top="0.5905511811023623" bottom="0.5905511811023623" header="0.5118110236220472" footer="0.5118110236220472"/>
  <pageSetup fitToHeight="4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H115"/>
  <sheetViews>
    <sheetView tabSelected="1" workbookViewId="0" topLeftCell="A19">
      <selection activeCell="A38" sqref="A38"/>
    </sheetView>
  </sheetViews>
  <sheetFormatPr defaultColWidth="9.00390625" defaultRowHeight="15.75"/>
  <cols>
    <col min="1" max="1" width="10.00390625" style="10" customWidth="1"/>
    <col min="2" max="2" width="25.875" style="10" customWidth="1"/>
    <col min="3" max="3" width="19.125" style="10" customWidth="1"/>
    <col min="4" max="4" width="10.00390625" style="10" customWidth="1"/>
    <col min="5" max="5" width="8.50390625" style="10" customWidth="1"/>
    <col min="6" max="6" width="10.625" style="10" customWidth="1"/>
    <col min="7" max="7" width="10.875" style="10" customWidth="1"/>
    <col min="8" max="8" width="28.25390625" style="10" customWidth="1"/>
    <col min="9" max="16384" width="9.00390625" style="10" customWidth="1"/>
  </cols>
  <sheetData>
    <row r="1" spans="1:8" ht="17.25" customHeight="1">
      <c r="A1" s="189" t="s">
        <v>224</v>
      </c>
      <c r="B1" s="189"/>
      <c r="F1" s="188" t="s">
        <v>242</v>
      </c>
      <c r="G1" s="188"/>
      <c r="H1" s="188"/>
    </row>
    <row r="2" spans="1:2" ht="15.75" customHeight="1">
      <c r="A2" s="190" t="s">
        <v>225</v>
      </c>
      <c r="B2" s="190"/>
    </row>
    <row r="3" spans="1:2" ht="13.5" customHeight="1">
      <c r="A3" s="23"/>
      <c r="B3" s="23"/>
    </row>
    <row r="4" spans="1:8" ht="14.25" customHeight="1">
      <c r="A4" s="189" t="s">
        <v>283</v>
      </c>
      <c r="B4" s="189"/>
      <c r="C4" s="189"/>
      <c r="D4" s="189"/>
      <c r="E4" s="189"/>
      <c r="F4" s="189"/>
      <c r="G4" s="189"/>
      <c r="H4" s="189"/>
    </row>
    <row r="5" spans="1:8" ht="13.5" customHeight="1">
      <c r="A5" s="189" t="s">
        <v>227</v>
      </c>
      <c r="B5" s="189"/>
      <c r="C5" s="189"/>
      <c r="D5" s="189"/>
      <c r="E5" s="189"/>
      <c r="F5" s="189"/>
      <c r="G5" s="189"/>
      <c r="H5" s="189"/>
    </row>
    <row r="6" spans="1:8" ht="13.5" customHeight="1">
      <c r="A6" s="3"/>
      <c r="B6" s="3"/>
      <c r="C6" s="3"/>
      <c r="D6" s="3"/>
      <c r="E6" s="3"/>
      <c r="F6" s="3"/>
      <c r="G6" s="3"/>
      <c r="H6" s="3"/>
    </row>
    <row r="7" spans="1:8" ht="18" customHeight="1">
      <c r="A7" s="195" t="s">
        <v>282</v>
      </c>
      <c r="B7" s="195"/>
      <c r="C7" s="195"/>
      <c r="D7" s="195"/>
      <c r="E7" s="195"/>
      <c r="F7" s="2"/>
      <c r="G7" s="2"/>
      <c r="H7" s="2"/>
    </row>
    <row r="8" ht="12.75" customHeight="1"/>
    <row r="9" spans="1:8" ht="15.75">
      <c r="A9" s="191" t="s">
        <v>125</v>
      </c>
      <c r="B9" s="197" t="s">
        <v>228</v>
      </c>
      <c r="C9" s="197" t="s">
        <v>229</v>
      </c>
      <c r="D9" s="198" t="s">
        <v>230</v>
      </c>
      <c r="E9" s="199" t="s">
        <v>5</v>
      </c>
      <c r="F9" s="194" t="s">
        <v>232</v>
      </c>
      <c r="G9" s="194"/>
      <c r="H9" s="200" t="s">
        <v>235</v>
      </c>
    </row>
    <row r="10" spans="1:8" ht="15.75">
      <c r="A10" s="192"/>
      <c r="B10" s="197"/>
      <c r="C10" s="197"/>
      <c r="D10" s="198"/>
      <c r="E10" s="199"/>
      <c r="F10" s="79" t="s">
        <v>233</v>
      </c>
      <c r="G10" s="79" t="s">
        <v>234</v>
      </c>
      <c r="H10" s="201"/>
    </row>
    <row r="11" spans="1:8" s="1" customFormat="1" ht="19.5" customHeight="1">
      <c r="A11" s="42" t="s">
        <v>49</v>
      </c>
      <c r="B11" s="15" t="s">
        <v>246</v>
      </c>
      <c r="C11" s="11" t="s">
        <v>254</v>
      </c>
      <c r="D11" s="37"/>
      <c r="E11" s="9"/>
      <c r="F11" s="4"/>
      <c r="G11" s="4">
        <v>443000</v>
      </c>
      <c r="H11" s="19" t="s">
        <v>284</v>
      </c>
    </row>
    <row r="12" spans="1:8" s="1" customFormat="1" ht="15" customHeight="1">
      <c r="A12" s="42" t="s">
        <v>49</v>
      </c>
      <c r="B12" s="15" t="s">
        <v>246</v>
      </c>
      <c r="C12" s="11" t="s">
        <v>254</v>
      </c>
      <c r="D12" s="37"/>
      <c r="E12" s="9"/>
      <c r="F12" s="4"/>
      <c r="G12" s="4">
        <v>777000</v>
      </c>
      <c r="H12" s="19" t="s">
        <v>289</v>
      </c>
    </row>
    <row r="13" spans="1:8" s="1" customFormat="1" ht="13.5" customHeight="1">
      <c r="A13" s="42" t="s">
        <v>49</v>
      </c>
      <c r="B13" s="15" t="s">
        <v>246</v>
      </c>
      <c r="C13" s="11" t="s">
        <v>254</v>
      </c>
      <c r="D13" s="37"/>
      <c r="E13" s="9"/>
      <c r="F13" s="4"/>
      <c r="G13" s="4">
        <v>210000</v>
      </c>
      <c r="H13" s="19" t="s">
        <v>285</v>
      </c>
    </row>
    <row r="14" spans="1:8" s="1" customFormat="1" ht="17.25" customHeight="1">
      <c r="A14" s="42" t="s">
        <v>49</v>
      </c>
      <c r="B14" s="15" t="s">
        <v>246</v>
      </c>
      <c r="C14" s="11" t="s">
        <v>254</v>
      </c>
      <c r="D14" s="37"/>
      <c r="E14" s="9"/>
      <c r="F14" s="4"/>
      <c r="G14" s="4">
        <v>443000</v>
      </c>
      <c r="H14" s="19" t="s">
        <v>286</v>
      </c>
    </row>
    <row r="15" spans="1:8" s="1" customFormat="1" ht="15" customHeight="1">
      <c r="A15" s="42" t="s">
        <v>58</v>
      </c>
      <c r="B15" s="15" t="s">
        <v>246</v>
      </c>
      <c r="C15" s="11" t="s">
        <v>256</v>
      </c>
      <c r="D15" s="37"/>
      <c r="E15" s="9"/>
      <c r="F15" s="4">
        <v>104000</v>
      </c>
      <c r="G15" s="4"/>
      <c r="H15" s="19" t="s">
        <v>331</v>
      </c>
    </row>
    <row r="16" spans="1:8" s="1" customFormat="1" ht="15" customHeight="1">
      <c r="A16" s="42" t="s">
        <v>65</v>
      </c>
      <c r="B16" s="15" t="s">
        <v>246</v>
      </c>
      <c r="C16" s="11" t="s">
        <v>256</v>
      </c>
      <c r="D16" s="37"/>
      <c r="E16" s="9"/>
      <c r="F16" s="4">
        <v>15000</v>
      </c>
      <c r="G16" s="4"/>
      <c r="H16" s="19" t="s">
        <v>331</v>
      </c>
    </row>
    <row r="17" spans="1:8" s="1" customFormat="1" ht="26.25" customHeight="1">
      <c r="A17" s="42" t="s">
        <v>72</v>
      </c>
      <c r="B17" s="15" t="s">
        <v>246</v>
      </c>
      <c r="C17" s="11" t="s">
        <v>261</v>
      </c>
      <c r="D17" s="37"/>
      <c r="E17" s="9"/>
      <c r="F17" s="4">
        <v>31000</v>
      </c>
      <c r="G17" s="4"/>
      <c r="H17" s="19" t="s">
        <v>328</v>
      </c>
    </row>
    <row r="18" spans="1:8" s="1" customFormat="1" ht="26.25" customHeight="1">
      <c r="A18" s="42" t="s">
        <v>72</v>
      </c>
      <c r="B18" s="15" t="s">
        <v>246</v>
      </c>
      <c r="C18" s="11" t="s">
        <v>261</v>
      </c>
      <c r="D18" s="37"/>
      <c r="E18" s="9"/>
      <c r="F18" s="4">
        <v>495000</v>
      </c>
      <c r="G18" s="4"/>
      <c r="H18" s="19" t="s">
        <v>329</v>
      </c>
    </row>
    <row r="19" spans="1:8" s="1" customFormat="1" ht="26.25" customHeight="1">
      <c r="A19" s="42" t="s">
        <v>72</v>
      </c>
      <c r="B19" s="15" t="s">
        <v>246</v>
      </c>
      <c r="C19" s="11" t="s">
        <v>261</v>
      </c>
      <c r="D19" s="37"/>
      <c r="E19" s="9"/>
      <c r="F19" s="4">
        <v>76000</v>
      </c>
      <c r="G19" s="4"/>
      <c r="H19" s="19" t="s">
        <v>330</v>
      </c>
    </row>
    <row r="20" spans="1:8" s="1" customFormat="1" ht="24" customHeight="1">
      <c r="A20" s="42" t="s">
        <v>76</v>
      </c>
      <c r="B20" s="15" t="s">
        <v>246</v>
      </c>
      <c r="C20" s="11" t="s">
        <v>287</v>
      </c>
      <c r="D20" s="37"/>
      <c r="E20" s="9"/>
      <c r="F20" s="4"/>
      <c r="G20" s="4">
        <v>20000</v>
      </c>
      <c r="H20" s="19" t="s">
        <v>288</v>
      </c>
    </row>
    <row r="21" spans="1:8" s="1" customFormat="1" ht="21" customHeight="1">
      <c r="A21" s="42" t="s">
        <v>123</v>
      </c>
      <c r="B21" s="15" t="s">
        <v>246</v>
      </c>
      <c r="C21" s="15" t="s">
        <v>260</v>
      </c>
      <c r="D21" s="37"/>
      <c r="E21" s="9"/>
      <c r="F21" s="4"/>
      <c r="G21" s="4">
        <v>8000</v>
      </c>
      <c r="H21" s="19" t="s">
        <v>289</v>
      </c>
    </row>
    <row r="22" spans="1:8" s="1" customFormat="1" ht="23.25" customHeight="1">
      <c r="A22" s="42" t="s">
        <v>123</v>
      </c>
      <c r="B22" s="15" t="s">
        <v>246</v>
      </c>
      <c r="C22" s="15" t="s">
        <v>260</v>
      </c>
      <c r="D22" s="37"/>
      <c r="E22" s="9"/>
      <c r="F22" s="4"/>
      <c r="G22" s="4">
        <v>48000</v>
      </c>
      <c r="H22" s="19" t="s">
        <v>285</v>
      </c>
    </row>
    <row r="23" spans="1:8" s="1" customFormat="1" ht="29.25" customHeight="1">
      <c r="A23" s="42" t="s">
        <v>136</v>
      </c>
      <c r="B23" s="15" t="s">
        <v>247</v>
      </c>
      <c r="C23" s="15" t="s">
        <v>290</v>
      </c>
      <c r="D23" s="37"/>
      <c r="E23" s="9"/>
      <c r="F23" s="4">
        <v>2258000</v>
      </c>
      <c r="G23" s="4"/>
      <c r="H23" s="19" t="s">
        <v>4</v>
      </c>
    </row>
    <row r="24" spans="1:8" s="1" customFormat="1" ht="18" customHeight="1">
      <c r="A24" s="42" t="s">
        <v>115</v>
      </c>
      <c r="B24" s="15" t="s">
        <v>247</v>
      </c>
      <c r="C24" s="15" t="s">
        <v>291</v>
      </c>
      <c r="D24" s="37"/>
      <c r="E24" s="9"/>
      <c r="F24" s="4"/>
      <c r="G24" s="4">
        <v>225000</v>
      </c>
      <c r="H24" s="19" t="s">
        <v>4</v>
      </c>
    </row>
    <row r="25" spans="1:8" s="1" customFormat="1" ht="15.75" customHeight="1">
      <c r="A25" s="42" t="s">
        <v>140</v>
      </c>
      <c r="B25" s="15" t="s">
        <v>292</v>
      </c>
      <c r="C25" s="15" t="s">
        <v>291</v>
      </c>
      <c r="D25" s="37"/>
      <c r="E25" s="9"/>
      <c r="F25" s="4">
        <v>687000</v>
      </c>
      <c r="G25" s="4"/>
      <c r="H25" s="19" t="s">
        <v>293</v>
      </c>
    </row>
    <row r="26" spans="1:8" s="1" customFormat="1" ht="15.75" customHeight="1">
      <c r="A26" s="42" t="s">
        <v>294</v>
      </c>
      <c r="B26" s="15" t="s">
        <v>292</v>
      </c>
      <c r="C26" s="15" t="s">
        <v>291</v>
      </c>
      <c r="D26" s="37"/>
      <c r="E26" s="9"/>
      <c r="F26" s="4"/>
      <c r="G26" s="4">
        <v>1843000</v>
      </c>
      <c r="H26" s="19" t="s">
        <v>295</v>
      </c>
    </row>
    <row r="27" spans="1:8" s="1" customFormat="1" ht="15.75" customHeight="1">
      <c r="A27" s="42" t="s">
        <v>158</v>
      </c>
      <c r="B27" s="15" t="s">
        <v>247</v>
      </c>
      <c r="C27" s="15" t="s">
        <v>291</v>
      </c>
      <c r="D27" s="37"/>
      <c r="E27" s="9"/>
      <c r="F27" s="4"/>
      <c r="G27" s="4">
        <v>3000</v>
      </c>
      <c r="H27" s="19" t="s">
        <v>4</v>
      </c>
    </row>
    <row r="28" spans="1:8" s="1" customFormat="1" ht="15.75" customHeight="1">
      <c r="A28" s="42" t="s">
        <v>163</v>
      </c>
      <c r="B28" s="15" t="s">
        <v>238</v>
      </c>
      <c r="C28" s="15"/>
      <c r="D28" s="37"/>
      <c r="E28" s="9"/>
      <c r="F28" s="4"/>
      <c r="G28" s="4">
        <v>301703000</v>
      </c>
      <c r="H28" s="19" t="s">
        <v>296</v>
      </c>
    </row>
    <row r="29" spans="1:8" s="1" customFormat="1" ht="15.75" customHeight="1">
      <c r="A29" s="42" t="s">
        <v>163</v>
      </c>
      <c r="B29" s="15" t="s">
        <v>247</v>
      </c>
      <c r="C29" s="15"/>
      <c r="D29" s="37"/>
      <c r="E29" s="9"/>
      <c r="F29" s="4"/>
      <c r="G29" s="4">
        <v>4580000</v>
      </c>
      <c r="H29" s="19" t="s">
        <v>4</v>
      </c>
    </row>
    <row r="30" spans="1:8" s="1" customFormat="1" ht="15.75" customHeight="1">
      <c r="A30" s="42" t="s">
        <v>169</v>
      </c>
      <c r="B30" s="15" t="s">
        <v>247</v>
      </c>
      <c r="C30" s="15"/>
      <c r="D30" s="37"/>
      <c r="E30" s="9"/>
      <c r="F30" s="4"/>
      <c r="G30" s="4">
        <v>193000</v>
      </c>
      <c r="H30" s="19" t="s">
        <v>4</v>
      </c>
    </row>
    <row r="31" spans="1:8" s="1" customFormat="1" ht="15.75" customHeight="1">
      <c r="A31" s="42" t="s">
        <v>176</v>
      </c>
      <c r="B31" s="15" t="s">
        <v>247</v>
      </c>
      <c r="C31" s="15"/>
      <c r="D31" s="37"/>
      <c r="E31" s="9"/>
      <c r="F31" s="4"/>
      <c r="G31" s="4">
        <v>1618000</v>
      </c>
      <c r="H31" s="19" t="s">
        <v>4</v>
      </c>
    </row>
    <row r="32" spans="1:8" s="1" customFormat="1" ht="16.5" customHeight="1">
      <c r="A32" s="42" t="s">
        <v>179</v>
      </c>
      <c r="B32" s="15" t="s">
        <v>247</v>
      </c>
      <c r="C32" s="17"/>
      <c r="D32" s="44"/>
      <c r="E32" s="5"/>
      <c r="F32" s="6"/>
      <c r="G32" s="4">
        <v>20963000</v>
      </c>
      <c r="H32" s="19" t="s">
        <v>4</v>
      </c>
    </row>
    <row r="33" spans="1:8" s="1" customFormat="1" ht="14.25" customHeight="1">
      <c r="A33" s="42" t="s">
        <v>214</v>
      </c>
      <c r="B33" s="15" t="s">
        <v>247</v>
      </c>
      <c r="C33" s="15" t="s">
        <v>297</v>
      </c>
      <c r="D33" s="44"/>
      <c r="E33" s="5"/>
      <c r="F33" s="6"/>
      <c r="G33" s="4">
        <v>265000</v>
      </c>
      <c r="H33" s="19" t="s">
        <v>4</v>
      </c>
    </row>
    <row r="34" spans="1:8" s="1" customFormat="1" ht="14.25" customHeight="1">
      <c r="A34" s="42" t="s">
        <v>320</v>
      </c>
      <c r="B34" s="15" t="s">
        <v>247</v>
      </c>
      <c r="C34" s="15"/>
      <c r="D34" s="44"/>
      <c r="E34" s="5"/>
      <c r="F34" s="4">
        <v>1000</v>
      </c>
      <c r="G34" s="4"/>
      <c r="H34" s="19" t="s">
        <v>4</v>
      </c>
    </row>
    <row r="35" spans="1:8" s="1" customFormat="1" ht="14.25" customHeight="1">
      <c r="A35" s="42" t="s">
        <v>451</v>
      </c>
      <c r="B35" s="15" t="s">
        <v>247</v>
      </c>
      <c r="C35" s="15"/>
      <c r="D35" s="44"/>
      <c r="E35" s="5"/>
      <c r="F35" s="4">
        <v>2626000</v>
      </c>
      <c r="G35" s="4"/>
      <c r="H35" s="19" t="s">
        <v>4</v>
      </c>
    </row>
    <row r="36" spans="1:8" ht="15.75">
      <c r="A36" s="43"/>
      <c r="B36" s="5" t="s">
        <v>237</v>
      </c>
      <c r="C36" s="9"/>
      <c r="D36" s="5"/>
      <c r="E36" s="5"/>
      <c r="F36" s="6">
        <f>SUM(F11:F35)</f>
        <v>6293000</v>
      </c>
      <c r="G36" s="6">
        <f>SUM(G11:G35)</f>
        <v>333342000</v>
      </c>
      <c r="H36" s="14"/>
    </row>
    <row r="37" spans="1:8" ht="15.75">
      <c r="A37" s="43"/>
      <c r="B37" s="5" t="s">
        <v>244</v>
      </c>
      <c r="C37" s="9"/>
      <c r="D37" s="9"/>
      <c r="E37" s="9"/>
      <c r="F37" s="202">
        <f>F36-G36</f>
        <v>-327049000</v>
      </c>
      <c r="G37" s="202"/>
      <c r="H37" s="14"/>
    </row>
    <row r="38" spans="6:7" ht="15.75">
      <c r="F38" s="24"/>
      <c r="G38" s="24"/>
    </row>
    <row r="39" spans="6:7" ht="15.75">
      <c r="F39" s="24"/>
      <c r="G39" s="24"/>
    </row>
    <row r="40" spans="6:7" ht="15.75">
      <c r="F40" s="24"/>
      <c r="G40" s="24"/>
    </row>
    <row r="41" spans="6:7" ht="15.75">
      <c r="F41" s="24"/>
      <c r="G41" s="24"/>
    </row>
    <row r="42" spans="6:7" ht="15.75">
      <c r="F42" s="24"/>
      <c r="G42" s="24"/>
    </row>
    <row r="43" spans="6:7" ht="15.75">
      <c r="F43" s="24"/>
      <c r="G43" s="24"/>
    </row>
    <row r="44" spans="6:7" ht="15.75">
      <c r="F44" s="24"/>
      <c r="G44" s="24"/>
    </row>
    <row r="45" spans="6:7" ht="15.75">
      <c r="F45" s="24"/>
      <c r="G45" s="24"/>
    </row>
    <row r="46" spans="6:7" ht="15.75">
      <c r="F46" s="24"/>
      <c r="G46" s="24"/>
    </row>
    <row r="47" spans="6:7" ht="15.75">
      <c r="F47" s="24"/>
      <c r="G47" s="24"/>
    </row>
    <row r="48" spans="6:7" ht="15.75">
      <c r="F48" s="24"/>
      <c r="G48" s="24"/>
    </row>
    <row r="49" spans="6:7" ht="15.75">
      <c r="F49" s="24"/>
      <c r="G49" s="24"/>
    </row>
    <row r="50" spans="6:7" ht="15.75">
      <c r="F50" s="24"/>
      <c r="G50" s="24"/>
    </row>
    <row r="51" spans="6:7" ht="15.75">
      <c r="F51" s="24"/>
      <c r="G51" s="24"/>
    </row>
    <row r="52" spans="6:7" ht="15.75">
      <c r="F52" s="24"/>
      <c r="G52" s="24"/>
    </row>
    <row r="53" spans="6:7" ht="15.75">
      <c r="F53" s="24"/>
      <c r="G53" s="24"/>
    </row>
    <row r="54" spans="6:7" ht="15.75">
      <c r="F54" s="24"/>
      <c r="G54" s="24"/>
    </row>
    <row r="55" spans="6:7" ht="15.75">
      <c r="F55" s="24"/>
      <c r="G55" s="24"/>
    </row>
    <row r="56" spans="6:7" ht="15.75">
      <c r="F56" s="24"/>
      <c r="G56" s="24"/>
    </row>
    <row r="57" spans="6:7" ht="15.75">
      <c r="F57" s="24"/>
      <c r="G57" s="24"/>
    </row>
    <row r="58" spans="6:7" ht="15.75">
      <c r="F58" s="24"/>
      <c r="G58" s="24"/>
    </row>
    <row r="59" spans="6:7" ht="15.75">
      <c r="F59" s="24"/>
      <c r="G59" s="24"/>
    </row>
    <row r="60" spans="6:7" ht="15.75">
      <c r="F60" s="24"/>
      <c r="G60" s="24"/>
    </row>
    <row r="61" spans="6:7" ht="15.75">
      <c r="F61" s="24"/>
      <c r="G61" s="24"/>
    </row>
    <row r="62" spans="6:7" ht="15.75">
      <c r="F62" s="24"/>
      <c r="G62" s="24"/>
    </row>
    <row r="63" spans="6:7" ht="15.75">
      <c r="F63" s="24"/>
      <c r="G63" s="24"/>
    </row>
    <row r="64" spans="6:7" ht="15.75">
      <c r="F64" s="24"/>
      <c r="G64" s="24"/>
    </row>
    <row r="65" spans="6:7" ht="15.75">
      <c r="F65" s="24"/>
      <c r="G65" s="24"/>
    </row>
    <row r="66" spans="6:7" ht="15.75">
      <c r="F66" s="24"/>
      <c r="G66" s="24"/>
    </row>
    <row r="67" spans="6:7" ht="15.75">
      <c r="F67" s="24"/>
      <c r="G67" s="24"/>
    </row>
    <row r="68" spans="6:7" ht="15.75">
      <c r="F68" s="24"/>
      <c r="G68" s="24"/>
    </row>
    <row r="69" spans="6:7" ht="15.75">
      <c r="F69" s="24"/>
      <c r="G69" s="24"/>
    </row>
    <row r="70" spans="6:7" ht="15.75">
      <c r="F70" s="24"/>
      <c r="G70" s="24"/>
    </row>
    <row r="71" spans="6:7" ht="15.75">
      <c r="F71" s="24"/>
      <c r="G71" s="24"/>
    </row>
    <row r="72" spans="6:7" ht="15.75">
      <c r="F72" s="24"/>
      <c r="G72" s="24"/>
    </row>
    <row r="73" spans="6:7" ht="15.75">
      <c r="F73" s="24"/>
      <c r="G73" s="24"/>
    </row>
    <row r="74" spans="6:7" ht="15.75">
      <c r="F74" s="24"/>
      <c r="G74" s="24"/>
    </row>
    <row r="75" spans="6:7" ht="15.75">
      <c r="F75" s="24"/>
      <c r="G75" s="24"/>
    </row>
    <row r="76" spans="6:7" ht="15.75">
      <c r="F76" s="24"/>
      <c r="G76" s="24"/>
    </row>
    <row r="77" spans="6:7" ht="15.75">
      <c r="F77" s="24"/>
      <c r="G77" s="24"/>
    </row>
    <row r="78" spans="6:7" ht="15.75">
      <c r="F78" s="24"/>
      <c r="G78" s="24"/>
    </row>
    <row r="79" spans="6:7" ht="15.75">
      <c r="F79" s="24"/>
      <c r="G79" s="24"/>
    </row>
    <row r="80" ht="15.75">
      <c r="G80" s="24"/>
    </row>
    <row r="81" ht="15.75">
      <c r="G81" s="24"/>
    </row>
    <row r="82" ht="15.75">
      <c r="G82" s="24"/>
    </row>
    <row r="83" ht="15.75">
      <c r="G83" s="24"/>
    </row>
    <row r="84" ht="15.75">
      <c r="G84" s="24"/>
    </row>
    <row r="85" ht="15.75">
      <c r="G85" s="24"/>
    </row>
    <row r="86" ht="15.75">
      <c r="G86" s="24"/>
    </row>
    <row r="87" ht="15.75">
      <c r="G87" s="24"/>
    </row>
    <row r="88" ht="15.75">
      <c r="G88" s="24"/>
    </row>
    <row r="89" ht="15.75">
      <c r="G89" s="24"/>
    </row>
    <row r="90" ht="15.75">
      <c r="G90" s="24"/>
    </row>
    <row r="91" ht="15.75">
      <c r="G91" s="24"/>
    </row>
    <row r="92" ht="15.75">
      <c r="G92" s="24"/>
    </row>
    <row r="93" ht="15.75">
      <c r="G93" s="24"/>
    </row>
    <row r="94" ht="15.75">
      <c r="G94" s="24"/>
    </row>
    <row r="95" ht="15.75">
      <c r="G95" s="24"/>
    </row>
    <row r="96" ht="15.75">
      <c r="G96" s="24"/>
    </row>
    <row r="97" ht="15.75">
      <c r="G97" s="24"/>
    </row>
    <row r="98" ht="15.75">
      <c r="G98" s="24"/>
    </row>
    <row r="99" ht="15.75">
      <c r="G99" s="24"/>
    </row>
    <row r="100" ht="15.75">
      <c r="G100" s="24"/>
    </row>
    <row r="101" ht="15.75">
      <c r="G101" s="24"/>
    </row>
    <row r="102" ht="15.75">
      <c r="G102" s="24"/>
    </row>
    <row r="103" ht="15.75">
      <c r="G103" s="24"/>
    </row>
    <row r="104" ht="15.75">
      <c r="G104" s="24"/>
    </row>
    <row r="105" ht="15.75">
      <c r="G105" s="24"/>
    </row>
    <row r="106" ht="15.75">
      <c r="G106" s="24"/>
    </row>
    <row r="107" ht="15.75">
      <c r="G107" s="24"/>
    </row>
    <row r="108" ht="15.75">
      <c r="G108" s="24"/>
    </row>
    <row r="109" ht="15.75">
      <c r="G109" s="24"/>
    </row>
    <row r="110" ht="15.75">
      <c r="G110" s="24"/>
    </row>
    <row r="111" ht="15.75">
      <c r="G111" s="24"/>
    </row>
    <row r="112" ht="15.75">
      <c r="G112" s="24"/>
    </row>
    <row r="113" ht="15.75">
      <c r="G113" s="24"/>
    </row>
    <row r="114" ht="15.75">
      <c r="G114" s="24"/>
    </row>
    <row r="115" ht="15.75">
      <c r="G115" s="24"/>
    </row>
  </sheetData>
  <mergeCells count="14">
    <mergeCell ref="A5:H5"/>
    <mergeCell ref="F9:G9"/>
    <mergeCell ref="F37:G37"/>
    <mergeCell ref="A1:B1"/>
    <mergeCell ref="F1:H1"/>
    <mergeCell ref="A2:B2"/>
    <mergeCell ref="A4:H4"/>
    <mergeCell ref="A7:E7"/>
    <mergeCell ref="A9:A10"/>
    <mergeCell ref="B9:B10"/>
    <mergeCell ref="C9:C10"/>
    <mergeCell ref="D9:D10"/>
    <mergeCell ref="E9:E10"/>
    <mergeCell ref="H9:H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H121"/>
  <sheetViews>
    <sheetView workbookViewId="0" topLeftCell="A10">
      <selection activeCell="F29" sqref="F29"/>
    </sheetView>
  </sheetViews>
  <sheetFormatPr defaultColWidth="9.00390625" defaultRowHeight="15.75"/>
  <cols>
    <col min="1" max="1" width="9.375" style="61" bestFit="1" customWidth="1"/>
    <col min="2" max="2" width="26.625" style="61" customWidth="1"/>
    <col min="3" max="3" width="16.375" style="61" customWidth="1"/>
    <col min="4" max="4" width="13.125" style="61" customWidth="1"/>
    <col min="5" max="5" width="10.25390625" style="61" customWidth="1"/>
    <col min="6" max="7" width="10.875" style="61" bestFit="1" customWidth="1"/>
    <col min="8" max="8" width="28.25390625" style="61" customWidth="1"/>
    <col min="9" max="16384" width="9.00390625" style="61" customWidth="1"/>
  </cols>
  <sheetData>
    <row r="1" spans="1:8" ht="15.75">
      <c r="A1" s="196" t="s">
        <v>224</v>
      </c>
      <c r="B1" s="196"/>
      <c r="C1" s="10"/>
      <c r="D1" s="10"/>
      <c r="E1" s="10"/>
      <c r="F1" s="203" t="s">
        <v>332</v>
      </c>
      <c r="G1" s="203"/>
      <c r="H1" s="203"/>
    </row>
    <row r="2" spans="1:8" ht="15.75">
      <c r="A2" s="204" t="s">
        <v>225</v>
      </c>
      <c r="B2" s="204"/>
      <c r="C2" s="10"/>
      <c r="D2" s="10"/>
      <c r="E2" s="10"/>
      <c r="F2" s="10"/>
      <c r="G2" s="10"/>
      <c r="H2" s="10"/>
    </row>
    <row r="3" spans="1:8" ht="15.75">
      <c r="A3" s="196" t="s">
        <v>236</v>
      </c>
      <c r="B3" s="196"/>
      <c r="C3" s="196"/>
      <c r="D3" s="196"/>
      <c r="E3" s="196"/>
      <c r="F3" s="196"/>
      <c r="G3" s="196"/>
      <c r="H3" s="196"/>
    </row>
    <row r="4" spans="1:8" ht="15.75">
      <c r="A4" s="196" t="s">
        <v>241</v>
      </c>
      <c r="B4" s="196"/>
      <c r="C4" s="196"/>
      <c r="D4" s="196"/>
      <c r="E4" s="196"/>
      <c r="F4" s="196"/>
      <c r="G4" s="196"/>
      <c r="H4" s="196"/>
    </row>
    <row r="5" spans="1:8" ht="13.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195" t="s">
        <v>253</v>
      </c>
      <c r="B6" s="195"/>
      <c r="C6" s="195"/>
      <c r="D6" s="195"/>
      <c r="E6" s="195"/>
      <c r="F6" s="2"/>
      <c r="G6" s="2"/>
      <c r="H6" s="2"/>
    </row>
    <row r="7" spans="1:8" ht="15.75" customHeight="1">
      <c r="A7" s="2"/>
      <c r="B7" s="2"/>
      <c r="C7" s="2"/>
      <c r="D7" s="2"/>
      <c r="E7" s="2"/>
      <c r="F7" s="2"/>
      <c r="G7" s="2"/>
      <c r="H7" s="2"/>
    </row>
    <row r="8" spans="1:8" ht="15.75">
      <c r="A8" s="197" t="s">
        <v>125</v>
      </c>
      <c r="B8" s="197" t="s">
        <v>228</v>
      </c>
      <c r="C8" s="197" t="s">
        <v>229</v>
      </c>
      <c r="D8" s="199" t="s">
        <v>230</v>
      </c>
      <c r="E8" s="199" t="s">
        <v>231</v>
      </c>
      <c r="F8" s="194" t="s">
        <v>232</v>
      </c>
      <c r="G8" s="194"/>
      <c r="H8" s="191" t="s">
        <v>235</v>
      </c>
    </row>
    <row r="9" spans="1:8" ht="15" customHeight="1">
      <c r="A9" s="197"/>
      <c r="B9" s="197"/>
      <c r="C9" s="197"/>
      <c r="D9" s="199"/>
      <c r="E9" s="199"/>
      <c r="F9" s="78" t="s">
        <v>233</v>
      </c>
      <c r="G9" s="78" t="s">
        <v>234</v>
      </c>
      <c r="H9" s="192"/>
    </row>
    <row r="10" spans="1:8" s="63" customFormat="1" ht="21.75" customHeight="1">
      <c r="A10" s="42" t="s">
        <v>82</v>
      </c>
      <c r="B10" s="11" t="s">
        <v>249</v>
      </c>
      <c r="C10" s="38" t="s">
        <v>410</v>
      </c>
      <c r="D10" s="15" t="s">
        <v>349</v>
      </c>
      <c r="E10" s="62"/>
      <c r="F10" s="59"/>
      <c r="G10" s="4">
        <v>28000</v>
      </c>
      <c r="H10" s="19" t="s">
        <v>298</v>
      </c>
    </row>
    <row r="11" spans="1:8" s="54" customFormat="1" ht="18.75" customHeight="1">
      <c r="A11" s="42" t="s">
        <v>82</v>
      </c>
      <c r="B11" s="11" t="s">
        <v>249</v>
      </c>
      <c r="C11" s="38" t="s">
        <v>410</v>
      </c>
      <c r="D11" s="70"/>
      <c r="E11" s="65"/>
      <c r="F11" s="4">
        <v>28000</v>
      </c>
      <c r="G11" s="4"/>
      <c r="H11" s="19" t="s">
        <v>299</v>
      </c>
    </row>
    <row r="12" spans="1:8" s="54" customFormat="1" ht="18" customHeight="1">
      <c r="A12" s="42" t="s">
        <v>97</v>
      </c>
      <c r="B12" s="11" t="s">
        <v>249</v>
      </c>
      <c r="C12" s="58"/>
      <c r="D12" s="74" t="s">
        <v>300</v>
      </c>
      <c r="E12" s="65"/>
      <c r="F12" s="4"/>
      <c r="G12" s="4">
        <v>115000</v>
      </c>
      <c r="H12" s="18" t="s">
        <v>301</v>
      </c>
    </row>
    <row r="13" spans="1:8" s="54" customFormat="1" ht="17.25" customHeight="1">
      <c r="A13" s="42" t="s">
        <v>97</v>
      </c>
      <c r="B13" s="11" t="s">
        <v>249</v>
      </c>
      <c r="C13" s="58"/>
      <c r="D13" s="74"/>
      <c r="E13" s="65"/>
      <c r="F13" s="4"/>
      <c r="G13" s="4">
        <v>29000</v>
      </c>
      <c r="H13" s="18" t="s">
        <v>302</v>
      </c>
    </row>
    <row r="14" spans="1:8" s="54" customFormat="1" ht="17.25" customHeight="1">
      <c r="A14" s="42" t="s">
        <v>97</v>
      </c>
      <c r="B14" s="11" t="s">
        <v>249</v>
      </c>
      <c r="C14" s="58"/>
      <c r="D14" s="74" t="s">
        <v>303</v>
      </c>
      <c r="E14" s="65"/>
      <c r="F14" s="4">
        <v>115000</v>
      </c>
      <c r="G14" s="4"/>
      <c r="H14" s="19" t="s">
        <v>304</v>
      </c>
    </row>
    <row r="15" spans="1:8" s="54" customFormat="1" ht="18" customHeight="1">
      <c r="A15" s="42" t="s">
        <v>97</v>
      </c>
      <c r="B15" s="11" t="s">
        <v>249</v>
      </c>
      <c r="C15" s="58"/>
      <c r="D15" s="74"/>
      <c r="E15" s="65"/>
      <c r="F15" s="4">
        <v>29000</v>
      </c>
      <c r="G15" s="4"/>
      <c r="H15" s="19" t="s">
        <v>305</v>
      </c>
    </row>
    <row r="16" spans="1:8" s="54" customFormat="1" ht="18" customHeight="1">
      <c r="A16" s="42" t="s">
        <v>101</v>
      </c>
      <c r="B16" s="11" t="s">
        <v>249</v>
      </c>
      <c r="C16" s="7"/>
      <c r="D16" s="74" t="s">
        <v>300</v>
      </c>
      <c r="E16" s="65"/>
      <c r="F16" s="4"/>
      <c r="G16" s="4">
        <v>1502000</v>
      </c>
      <c r="H16" s="19" t="s">
        <v>301</v>
      </c>
    </row>
    <row r="17" spans="1:8" s="54" customFormat="1" ht="18" customHeight="1">
      <c r="A17" s="42" t="s">
        <v>101</v>
      </c>
      <c r="B17" s="11" t="s">
        <v>249</v>
      </c>
      <c r="C17" s="7"/>
      <c r="D17" s="74"/>
      <c r="E17" s="65"/>
      <c r="F17" s="4"/>
      <c r="G17" s="4">
        <v>480000</v>
      </c>
      <c r="H17" s="19" t="s">
        <v>307</v>
      </c>
    </row>
    <row r="18" spans="1:8" s="54" customFormat="1" ht="17.25" customHeight="1">
      <c r="A18" s="42" t="s">
        <v>101</v>
      </c>
      <c r="B18" s="11" t="s">
        <v>245</v>
      </c>
      <c r="C18" s="7"/>
      <c r="D18" s="74"/>
      <c r="E18" s="65"/>
      <c r="F18" s="4">
        <v>1502000</v>
      </c>
      <c r="G18" s="4"/>
      <c r="H18" s="19" t="s">
        <v>306</v>
      </c>
    </row>
    <row r="19" spans="1:8" s="54" customFormat="1" ht="18.75" customHeight="1">
      <c r="A19" s="42" t="s">
        <v>101</v>
      </c>
      <c r="B19" s="11" t="s">
        <v>245</v>
      </c>
      <c r="C19" s="7"/>
      <c r="D19" s="74"/>
      <c r="E19" s="65"/>
      <c r="F19" s="4">
        <v>480000</v>
      </c>
      <c r="G19" s="4"/>
      <c r="H19" s="19" t="s">
        <v>308</v>
      </c>
    </row>
    <row r="20" spans="1:8" s="54" customFormat="1" ht="26.25">
      <c r="A20" s="42" t="s">
        <v>106</v>
      </c>
      <c r="B20" s="15" t="s">
        <v>311</v>
      </c>
      <c r="C20" s="7"/>
      <c r="D20" s="74"/>
      <c r="E20" s="65"/>
      <c r="F20" s="4"/>
      <c r="G20" s="4">
        <v>3000</v>
      </c>
      <c r="H20" s="19" t="s">
        <v>309</v>
      </c>
    </row>
    <row r="21" spans="1:8" s="54" customFormat="1" ht="26.25">
      <c r="A21" s="42" t="s">
        <v>106</v>
      </c>
      <c r="B21" s="15" t="s">
        <v>311</v>
      </c>
      <c r="C21" s="7"/>
      <c r="D21" s="74"/>
      <c r="E21" s="65"/>
      <c r="F21" s="4">
        <v>3000</v>
      </c>
      <c r="G21" s="4"/>
      <c r="H21" s="19" t="s">
        <v>310</v>
      </c>
    </row>
    <row r="22" spans="1:8" s="54" customFormat="1" ht="26.25">
      <c r="A22" s="42" t="s">
        <v>215</v>
      </c>
      <c r="B22" s="11" t="s">
        <v>245</v>
      </c>
      <c r="C22" s="7"/>
      <c r="D22" s="74">
        <v>841126</v>
      </c>
      <c r="E22" s="65"/>
      <c r="F22" s="4"/>
      <c r="G22" s="4">
        <v>126000</v>
      </c>
      <c r="H22" s="18" t="s">
        <v>312</v>
      </c>
    </row>
    <row r="23" spans="1:8" s="54" customFormat="1" ht="17.25" customHeight="1">
      <c r="A23" s="42" t="s">
        <v>215</v>
      </c>
      <c r="B23" s="11" t="s">
        <v>245</v>
      </c>
      <c r="C23" s="7"/>
      <c r="D23" s="39">
        <v>851000</v>
      </c>
      <c r="E23" s="65"/>
      <c r="F23" s="4">
        <v>42000</v>
      </c>
      <c r="G23" s="4"/>
      <c r="H23" s="19" t="s">
        <v>313</v>
      </c>
    </row>
    <row r="24" spans="1:8" s="54" customFormat="1" ht="19.5" customHeight="1">
      <c r="A24" s="42" t="s">
        <v>215</v>
      </c>
      <c r="B24" s="11" t="s">
        <v>245</v>
      </c>
      <c r="C24" s="11"/>
      <c r="D24" s="39">
        <v>851000</v>
      </c>
      <c r="E24" s="65"/>
      <c r="F24" s="4">
        <v>43000</v>
      </c>
      <c r="G24" s="4"/>
      <c r="H24" s="19" t="s">
        <v>314</v>
      </c>
    </row>
    <row r="25" spans="1:8" s="63" customFormat="1" ht="24.75">
      <c r="A25" s="42" t="s">
        <v>215</v>
      </c>
      <c r="B25" s="11" t="s">
        <v>245</v>
      </c>
      <c r="C25" s="8"/>
      <c r="D25" s="39">
        <v>852000</v>
      </c>
      <c r="E25" s="62"/>
      <c r="F25" s="4">
        <v>23000</v>
      </c>
      <c r="G25" s="6"/>
      <c r="H25" s="19" t="s">
        <v>315</v>
      </c>
    </row>
    <row r="26" spans="1:8" s="63" customFormat="1" ht="15.75">
      <c r="A26" s="42" t="s">
        <v>215</v>
      </c>
      <c r="B26" s="11" t="s">
        <v>245</v>
      </c>
      <c r="C26" s="8"/>
      <c r="D26" s="39">
        <v>853000</v>
      </c>
      <c r="E26" s="62"/>
      <c r="F26" s="4">
        <v>18000</v>
      </c>
      <c r="G26" s="6"/>
      <c r="H26" s="19" t="s">
        <v>316</v>
      </c>
    </row>
    <row r="27" spans="1:8" s="63" customFormat="1" ht="15.75">
      <c r="A27" s="42" t="s">
        <v>218</v>
      </c>
      <c r="B27" s="11" t="s">
        <v>249</v>
      </c>
      <c r="C27" s="8"/>
      <c r="D27" s="39" t="s">
        <v>345</v>
      </c>
      <c r="E27" s="62"/>
      <c r="F27" s="4"/>
      <c r="G27" s="4">
        <v>1720000</v>
      </c>
      <c r="H27" s="19" t="s">
        <v>333</v>
      </c>
    </row>
    <row r="28" spans="1:8" s="63" customFormat="1" ht="15.75">
      <c r="A28" s="42" t="s">
        <v>218</v>
      </c>
      <c r="B28" s="11" t="s">
        <v>249</v>
      </c>
      <c r="C28" s="8"/>
      <c r="D28" s="39" t="s">
        <v>411</v>
      </c>
      <c r="E28" s="62"/>
      <c r="F28" s="4"/>
      <c r="G28" s="4">
        <v>430000</v>
      </c>
      <c r="H28" s="19" t="s">
        <v>334</v>
      </c>
    </row>
    <row r="29" spans="1:8" s="63" customFormat="1" ht="27" customHeight="1">
      <c r="A29" s="42" t="s">
        <v>218</v>
      </c>
      <c r="B29" s="11" t="s">
        <v>238</v>
      </c>
      <c r="C29" s="8"/>
      <c r="D29" s="39"/>
      <c r="E29" s="62"/>
      <c r="F29" s="4">
        <v>2150000</v>
      </c>
      <c r="G29" s="4"/>
      <c r="H29" s="19" t="s">
        <v>450</v>
      </c>
    </row>
    <row r="30" spans="1:8" s="63" customFormat="1" ht="17.25" customHeight="1">
      <c r="A30" s="42" t="s">
        <v>219</v>
      </c>
      <c r="B30" s="11" t="s">
        <v>249</v>
      </c>
      <c r="C30" s="8"/>
      <c r="D30" s="39" t="s">
        <v>346</v>
      </c>
      <c r="E30" s="62"/>
      <c r="F30" s="4"/>
      <c r="G30" s="4">
        <v>4000000</v>
      </c>
      <c r="H30" s="19" t="s">
        <v>335</v>
      </c>
    </row>
    <row r="31" spans="1:8" s="63" customFormat="1" ht="15.75">
      <c r="A31" s="42" t="s">
        <v>219</v>
      </c>
      <c r="B31" s="11" t="s">
        <v>249</v>
      </c>
      <c r="C31" s="8"/>
      <c r="D31" s="39" t="s">
        <v>346</v>
      </c>
      <c r="E31" s="62"/>
      <c r="F31" s="4"/>
      <c r="G31" s="4">
        <v>1000000</v>
      </c>
      <c r="H31" s="19" t="s">
        <v>336</v>
      </c>
    </row>
    <row r="32" spans="1:8" s="63" customFormat="1" ht="26.25" customHeight="1">
      <c r="A32" s="42" t="s">
        <v>219</v>
      </c>
      <c r="B32" s="11" t="s">
        <v>238</v>
      </c>
      <c r="C32" s="8"/>
      <c r="D32" s="39"/>
      <c r="E32" s="62"/>
      <c r="F32" s="4">
        <v>5000000</v>
      </c>
      <c r="G32" s="4"/>
      <c r="H32" s="19" t="s">
        <v>337</v>
      </c>
    </row>
    <row r="33" spans="1:8" s="63" customFormat="1" ht="15.75">
      <c r="A33" s="42" t="s">
        <v>222</v>
      </c>
      <c r="B33" s="11" t="s">
        <v>249</v>
      </c>
      <c r="C33" s="8"/>
      <c r="D33" s="39" t="s">
        <v>347</v>
      </c>
      <c r="E33" s="62"/>
      <c r="F33" s="4"/>
      <c r="G33" s="4">
        <v>9200000</v>
      </c>
      <c r="H33" s="19" t="s">
        <v>338</v>
      </c>
    </row>
    <row r="34" spans="1:8" s="63" customFormat="1" ht="15.75">
      <c r="A34" s="42" t="s">
        <v>222</v>
      </c>
      <c r="B34" s="11" t="s">
        <v>249</v>
      </c>
      <c r="C34" s="8"/>
      <c r="D34" s="39"/>
      <c r="E34" s="62"/>
      <c r="F34" s="4"/>
      <c r="G34" s="4">
        <v>2300000</v>
      </c>
      <c r="H34" s="19" t="s">
        <v>339</v>
      </c>
    </row>
    <row r="35" spans="1:8" s="63" customFormat="1" ht="18" customHeight="1">
      <c r="A35" s="42" t="s">
        <v>222</v>
      </c>
      <c r="B35" s="11" t="s">
        <v>238</v>
      </c>
      <c r="C35" s="8"/>
      <c r="D35" s="39"/>
      <c r="E35" s="62"/>
      <c r="F35" s="4">
        <v>11500000</v>
      </c>
      <c r="G35" s="4"/>
      <c r="H35" s="19" t="s">
        <v>340</v>
      </c>
    </row>
    <row r="36" spans="1:8" s="63" customFormat="1" ht="18" customHeight="1">
      <c r="A36" s="42" t="s">
        <v>128</v>
      </c>
      <c r="B36" s="11" t="s">
        <v>249</v>
      </c>
      <c r="C36" s="8"/>
      <c r="D36" s="39" t="s">
        <v>348</v>
      </c>
      <c r="E36" s="62"/>
      <c r="F36" s="4"/>
      <c r="G36" s="4">
        <v>6000000</v>
      </c>
      <c r="H36" s="19" t="s">
        <v>341</v>
      </c>
    </row>
    <row r="37" spans="1:8" s="63" customFormat="1" ht="18.75" customHeight="1">
      <c r="A37" s="42" t="s">
        <v>128</v>
      </c>
      <c r="B37" s="11" t="s">
        <v>249</v>
      </c>
      <c r="C37" s="8"/>
      <c r="D37" s="39"/>
      <c r="E37" s="62"/>
      <c r="F37" s="4"/>
      <c r="G37" s="4">
        <v>1500000</v>
      </c>
      <c r="H37" s="19" t="s">
        <v>342</v>
      </c>
    </row>
    <row r="38" spans="1:8" s="63" customFormat="1" ht="24.75">
      <c r="A38" s="42" t="s">
        <v>128</v>
      </c>
      <c r="B38" s="11" t="s">
        <v>238</v>
      </c>
      <c r="C38" s="8"/>
      <c r="D38" s="39"/>
      <c r="E38" s="62"/>
      <c r="F38" s="4">
        <v>7500000</v>
      </c>
      <c r="G38" s="4"/>
      <c r="H38" s="19" t="s">
        <v>343</v>
      </c>
    </row>
    <row r="39" spans="1:8" s="63" customFormat="1" ht="18.75" customHeight="1">
      <c r="A39" s="42" t="s">
        <v>127</v>
      </c>
      <c r="B39" s="11" t="s">
        <v>249</v>
      </c>
      <c r="C39" s="8"/>
      <c r="D39" s="39" t="s">
        <v>344</v>
      </c>
      <c r="E39" s="62"/>
      <c r="F39" s="4"/>
      <c r="G39" s="4">
        <v>1000000</v>
      </c>
      <c r="H39" s="19" t="s">
        <v>412</v>
      </c>
    </row>
    <row r="40" spans="1:8" s="63" customFormat="1" ht="18" customHeight="1">
      <c r="A40" s="42" t="s">
        <v>127</v>
      </c>
      <c r="B40" s="11" t="s">
        <v>249</v>
      </c>
      <c r="C40" s="8"/>
      <c r="D40" s="39"/>
      <c r="E40" s="62"/>
      <c r="F40" s="4"/>
      <c r="G40" s="4">
        <v>250000</v>
      </c>
      <c r="H40" s="19" t="s">
        <v>413</v>
      </c>
    </row>
    <row r="41" spans="1:8" s="63" customFormat="1" ht="24.75">
      <c r="A41" s="42" t="s">
        <v>127</v>
      </c>
      <c r="B41" s="11" t="s">
        <v>238</v>
      </c>
      <c r="C41" s="8"/>
      <c r="D41" s="39"/>
      <c r="E41" s="62"/>
      <c r="F41" s="4">
        <v>1250000</v>
      </c>
      <c r="G41" s="4"/>
      <c r="H41" s="19" t="s">
        <v>350</v>
      </c>
    </row>
    <row r="42" spans="1:8" s="63" customFormat="1" ht="24.75">
      <c r="A42" s="42" t="s">
        <v>126</v>
      </c>
      <c r="B42" s="11" t="s">
        <v>249</v>
      </c>
      <c r="C42" s="8"/>
      <c r="D42" s="39" t="s">
        <v>351</v>
      </c>
      <c r="E42" s="62"/>
      <c r="F42" s="4"/>
      <c r="G42" s="4">
        <v>8000000</v>
      </c>
      <c r="H42" s="19" t="s">
        <v>414</v>
      </c>
    </row>
    <row r="43" spans="1:8" s="63" customFormat="1" ht="24.75">
      <c r="A43" s="42" t="s">
        <v>126</v>
      </c>
      <c r="B43" s="11" t="s">
        <v>249</v>
      </c>
      <c r="C43" s="8"/>
      <c r="D43" s="39"/>
      <c r="E43" s="62"/>
      <c r="F43" s="4"/>
      <c r="G43" s="4">
        <v>2000000</v>
      </c>
      <c r="H43" s="19" t="s">
        <v>415</v>
      </c>
    </row>
    <row r="44" spans="1:8" s="63" customFormat="1" ht="24.75">
      <c r="A44" s="42" t="s">
        <v>126</v>
      </c>
      <c r="B44" s="11" t="s">
        <v>238</v>
      </c>
      <c r="C44" s="8"/>
      <c r="D44" s="39"/>
      <c r="E44" s="62"/>
      <c r="F44" s="4">
        <v>10000000</v>
      </c>
      <c r="G44" s="4"/>
      <c r="H44" s="19" t="s">
        <v>352</v>
      </c>
    </row>
    <row r="45" spans="1:8" s="63" customFormat="1" ht="24.75">
      <c r="A45" s="42" t="s">
        <v>126</v>
      </c>
      <c r="B45" s="11" t="s">
        <v>249</v>
      </c>
      <c r="C45" s="8"/>
      <c r="D45" s="39" t="s">
        <v>351</v>
      </c>
      <c r="E45" s="62"/>
      <c r="F45" s="4"/>
      <c r="G45" s="4">
        <v>48000000</v>
      </c>
      <c r="H45" s="19" t="s">
        <v>353</v>
      </c>
    </row>
    <row r="46" spans="1:8" s="63" customFormat="1" ht="24.75">
      <c r="A46" s="42" t="s">
        <v>126</v>
      </c>
      <c r="B46" s="11" t="s">
        <v>249</v>
      </c>
      <c r="C46" s="8"/>
      <c r="D46" s="39"/>
      <c r="E46" s="62"/>
      <c r="F46" s="4"/>
      <c r="G46" s="4">
        <v>12000000</v>
      </c>
      <c r="H46" s="19" t="s">
        <v>354</v>
      </c>
    </row>
    <row r="47" spans="1:8" s="63" customFormat="1" ht="24.75">
      <c r="A47" s="42" t="s">
        <v>126</v>
      </c>
      <c r="B47" s="11" t="s">
        <v>238</v>
      </c>
      <c r="C47" s="8"/>
      <c r="D47" s="39"/>
      <c r="E47" s="62"/>
      <c r="F47" s="4">
        <v>60000000</v>
      </c>
      <c r="G47" s="4"/>
      <c r="H47" s="19" t="s">
        <v>355</v>
      </c>
    </row>
    <row r="48" spans="1:8" s="63" customFormat="1" ht="24.75">
      <c r="A48" s="42" t="s">
        <v>356</v>
      </c>
      <c r="B48" s="11" t="s">
        <v>249</v>
      </c>
      <c r="C48" s="8"/>
      <c r="D48" s="39" t="s">
        <v>357</v>
      </c>
      <c r="E48" s="62"/>
      <c r="F48" s="4"/>
      <c r="G48" s="4">
        <v>48000000</v>
      </c>
      <c r="H48" s="19" t="s">
        <v>358</v>
      </c>
    </row>
    <row r="49" spans="1:8" s="63" customFormat="1" ht="24.75">
      <c r="A49" s="42" t="s">
        <v>356</v>
      </c>
      <c r="B49" s="11" t="s">
        <v>249</v>
      </c>
      <c r="C49" s="8"/>
      <c r="D49" s="39"/>
      <c r="E49" s="62"/>
      <c r="F49" s="4"/>
      <c r="G49" s="4">
        <v>12000000</v>
      </c>
      <c r="H49" s="19" t="s">
        <v>359</v>
      </c>
    </row>
    <row r="50" spans="1:8" s="63" customFormat="1" ht="24.75">
      <c r="A50" s="42" t="s">
        <v>356</v>
      </c>
      <c r="B50" s="11" t="s">
        <v>238</v>
      </c>
      <c r="C50" s="8"/>
      <c r="D50" s="39"/>
      <c r="E50" s="62"/>
      <c r="F50" s="4">
        <v>60000000</v>
      </c>
      <c r="G50" s="4"/>
      <c r="H50" s="19" t="s">
        <v>360</v>
      </c>
    </row>
    <row r="51" spans="1:8" s="63" customFormat="1" ht="24.75">
      <c r="A51" s="42" t="s">
        <v>361</v>
      </c>
      <c r="B51" s="11" t="s">
        <v>249</v>
      </c>
      <c r="C51" s="8"/>
      <c r="D51" s="39" t="s">
        <v>362</v>
      </c>
      <c r="E51" s="62"/>
      <c r="F51" s="4"/>
      <c r="G51" s="4">
        <v>33500000</v>
      </c>
      <c r="H51" s="19" t="s">
        <v>363</v>
      </c>
    </row>
    <row r="52" spans="1:8" s="63" customFormat="1" ht="24.75">
      <c r="A52" s="42" t="s">
        <v>361</v>
      </c>
      <c r="B52" s="11" t="s">
        <v>249</v>
      </c>
      <c r="C52" s="8"/>
      <c r="D52" s="39"/>
      <c r="E52" s="62"/>
      <c r="F52" s="4"/>
      <c r="G52" s="4">
        <v>8375000</v>
      </c>
      <c r="H52" s="19" t="s">
        <v>364</v>
      </c>
    </row>
    <row r="53" spans="1:8" s="63" customFormat="1" ht="36.75">
      <c r="A53" s="42" t="s">
        <v>361</v>
      </c>
      <c r="B53" s="11" t="s">
        <v>238</v>
      </c>
      <c r="C53" s="8"/>
      <c r="D53" s="39"/>
      <c r="E53" s="62"/>
      <c r="F53" s="4">
        <v>41875000</v>
      </c>
      <c r="G53" s="4"/>
      <c r="H53" s="19" t="s">
        <v>365</v>
      </c>
    </row>
    <row r="54" spans="1:8" s="68" customFormat="1" ht="15">
      <c r="A54" s="42"/>
      <c r="B54" s="8" t="s">
        <v>237</v>
      </c>
      <c r="C54" s="8"/>
      <c r="D54" s="7"/>
      <c r="E54" s="57"/>
      <c r="F54" s="6">
        <f>SUM(F10:F53)</f>
        <v>201558000</v>
      </c>
      <c r="G54" s="6">
        <f>SUM(G10:G53)</f>
        <v>201558000</v>
      </c>
      <c r="H54" s="13"/>
    </row>
    <row r="55" spans="1:8" s="68" customFormat="1" ht="15">
      <c r="A55" s="42"/>
      <c r="B55" s="8" t="s">
        <v>244</v>
      </c>
      <c r="C55" s="8"/>
      <c r="D55" s="7"/>
      <c r="E55" s="57"/>
      <c r="F55" s="202">
        <f>F54-G54</f>
        <v>0</v>
      </c>
      <c r="G55" s="202"/>
      <c r="H55" s="13"/>
    </row>
    <row r="56" spans="6:7" s="68" customFormat="1" ht="15">
      <c r="F56" s="69"/>
      <c r="G56" s="69"/>
    </row>
    <row r="57" spans="6:7" s="68" customFormat="1" ht="15">
      <c r="F57" s="69"/>
      <c r="G57" s="69"/>
    </row>
    <row r="58" spans="6:7" s="68" customFormat="1" ht="15">
      <c r="F58" s="69"/>
      <c r="G58" s="69"/>
    </row>
    <row r="59" spans="6:7" s="68" customFormat="1" ht="15">
      <c r="F59" s="69"/>
      <c r="G59" s="69"/>
    </row>
    <row r="60" spans="6:7" s="68" customFormat="1" ht="15">
      <c r="F60" s="69"/>
      <c r="G60" s="69"/>
    </row>
    <row r="61" spans="6:7" s="68" customFormat="1" ht="15">
      <c r="F61" s="69"/>
      <c r="G61" s="69"/>
    </row>
    <row r="62" spans="6:7" s="68" customFormat="1" ht="15">
      <c r="F62" s="69"/>
      <c r="G62" s="69"/>
    </row>
    <row r="63" spans="6:7" s="68" customFormat="1" ht="15">
      <c r="F63" s="69"/>
      <c r="G63" s="69"/>
    </row>
    <row r="64" spans="6:7" s="68" customFormat="1" ht="15">
      <c r="F64" s="69"/>
      <c r="G64" s="69"/>
    </row>
    <row r="65" spans="6:7" s="68" customFormat="1" ht="15">
      <c r="F65" s="69"/>
      <c r="G65" s="69"/>
    </row>
    <row r="66" spans="6:7" s="68" customFormat="1" ht="15">
      <c r="F66" s="69"/>
      <c r="G66" s="69"/>
    </row>
    <row r="67" spans="6:7" s="68" customFormat="1" ht="15">
      <c r="F67" s="69"/>
      <c r="G67" s="69"/>
    </row>
    <row r="68" spans="6:7" s="68" customFormat="1" ht="15">
      <c r="F68" s="69"/>
      <c r="G68" s="69"/>
    </row>
    <row r="69" spans="6:7" s="68" customFormat="1" ht="15">
      <c r="F69" s="69"/>
      <c r="G69" s="69"/>
    </row>
    <row r="70" spans="6:7" s="68" customFormat="1" ht="15">
      <c r="F70" s="69"/>
      <c r="G70" s="69"/>
    </row>
    <row r="71" spans="6:7" s="68" customFormat="1" ht="15">
      <c r="F71" s="69"/>
      <c r="G71" s="69"/>
    </row>
    <row r="72" spans="6:7" s="68" customFormat="1" ht="15">
      <c r="F72" s="69"/>
      <c r="G72" s="69"/>
    </row>
    <row r="73" spans="6:7" s="68" customFormat="1" ht="15">
      <c r="F73" s="69"/>
      <c r="G73" s="69"/>
    </row>
    <row r="74" spans="6:7" s="68" customFormat="1" ht="15">
      <c r="F74" s="69"/>
      <c r="G74" s="69"/>
    </row>
    <row r="75" spans="6:7" s="68" customFormat="1" ht="15">
      <c r="F75" s="69"/>
      <c r="G75" s="69"/>
    </row>
    <row r="76" spans="6:7" s="68" customFormat="1" ht="15">
      <c r="F76" s="69"/>
      <c r="G76" s="69"/>
    </row>
    <row r="77" spans="6:7" s="68" customFormat="1" ht="15">
      <c r="F77" s="69"/>
      <c r="G77" s="69"/>
    </row>
    <row r="78" spans="6:7" s="68" customFormat="1" ht="15">
      <c r="F78" s="69"/>
      <c r="G78" s="69"/>
    </row>
    <row r="79" spans="6:7" s="68" customFormat="1" ht="15">
      <c r="F79" s="69"/>
      <c r="G79" s="69"/>
    </row>
    <row r="80" spans="6:7" s="68" customFormat="1" ht="15">
      <c r="F80" s="69"/>
      <c r="G80" s="69"/>
    </row>
    <row r="81" spans="6:7" s="68" customFormat="1" ht="15">
      <c r="F81" s="69"/>
      <c r="G81" s="69"/>
    </row>
    <row r="82" spans="6:7" s="68" customFormat="1" ht="15">
      <c r="F82" s="69"/>
      <c r="G82" s="69"/>
    </row>
    <row r="83" spans="6:7" s="68" customFormat="1" ht="15">
      <c r="F83" s="69"/>
      <c r="G83" s="69"/>
    </row>
    <row r="84" spans="6:7" s="68" customFormat="1" ht="15">
      <c r="F84" s="69"/>
      <c r="G84" s="69"/>
    </row>
    <row r="85" spans="6:7" s="68" customFormat="1" ht="15">
      <c r="F85" s="69"/>
      <c r="G85" s="69"/>
    </row>
    <row r="86" s="68" customFormat="1" ht="15">
      <c r="G86" s="69"/>
    </row>
    <row r="87" s="68" customFormat="1" ht="15">
      <c r="G87" s="69"/>
    </row>
    <row r="88" s="68" customFormat="1" ht="15">
      <c r="G88" s="69"/>
    </row>
    <row r="89" s="68" customFormat="1" ht="15">
      <c r="G89" s="69"/>
    </row>
    <row r="90" s="68" customFormat="1" ht="15">
      <c r="G90" s="69"/>
    </row>
    <row r="91" s="68" customFormat="1" ht="15">
      <c r="G91" s="69"/>
    </row>
    <row r="92" s="68" customFormat="1" ht="15">
      <c r="G92" s="69"/>
    </row>
    <row r="93" s="68" customFormat="1" ht="15">
      <c r="G93" s="69"/>
    </row>
    <row r="94" s="68" customFormat="1" ht="15">
      <c r="G94" s="69"/>
    </row>
    <row r="95" s="68" customFormat="1" ht="15">
      <c r="G95" s="69"/>
    </row>
    <row r="96" s="68" customFormat="1" ht="15">
      <c r="G96" s="69"/>
    </row>
    <row r="97" s="68" customFormat="1" ht="15">
      <c r="G97" s="69"/>
    </row>
    <row r="98" s="68" customFormat="1" ht="15">
      <c r="G98" s="69"/>
    </row>
    <row r="99" s="68" customFormat="1" ht="15">
      <c r="G99" s="69"/>
    </row>
    <row r="100" s="68" customFormat="1" ht="15">
      <c r="G100" s="69"/>
    </row>
    <row r="101" s="68" customFormat="1" ht="15">
      <c r="G101" s="69"/>
    </row>
    <row r="102" s="68" customFormat="1" ht="15">
      <c r="G102" s="69"/>
    </row>
    <row r="103" s="68" customFormat="1" ht="15">
      <c r="G103" s="69"/>
    </row>
    <row r="104" s="68" customFormat="1" ht="15">
      <c r="G104" s="69"/>
    </row>
    <row r="105" s="68" customFormat="1" ht="15">
      <c r="G105" s="69"/>
    </row>
    <row r="106" s="68" customFormat="1" ht="15">
      <c r="G106" s="69"/>
    </row>
    <row r="107" s="68" customFormat="1" ht="15">
      <c r="G107" s="69"/>
    </row>
    <row r="108" s="68" customFormat="1" ht="15">
      <c r="G108" s="69"/>
    </row>
    <row r="109" s="68" customFormat="1" ht="15">
      <c r="G109" s="69"/>
    </row>
    <row r="110" s="68" customFormat="1" ht="15">
      <c r="G110" s="69"/>
    </row>
    <row r="111" s="68" customFormat="1" ht="15">
      <c r="G111" s="69"/>
    </row>
    <row r="112" s="68" customFormat="1" ht="15">
      <c r="G112" s="69"/>
    </row>
    <row r="113" s="68" customFormat="1" ht="15">
      <c r="G113" s="69"/>
    </row>
    <row r="114" s="68" customFormat="1" ht="15">
      <c r="G114" s="69"/>
    </row>
    <row r="115" s="68" customFormat="1" ht="15">
      <c r="G115" s="69"/>
    </row>
    <row r="116" s="68" customFormat="1" ht="15">
      <c r="G116" s="69"/>
    </row>
    <row r="117" s="68" customFormat="1" ht="15">
      <c r="G117" s="69"/>
    </row>
    <row r="118" s="68" customFormat="1" ht="15">
      <c r="G118" s="69"/>
    </row>
    <row r="119" s="68" customFormat="1" ht="15">
      <c r="G119" s="69"/>
    </row>
    <row r="120" s="68" customFormat="1" ht="15">
      <c r="G120" s="69"/>
    </row>
    <row r="121" s="68" customFormat="1" ht="15">
      <c r="G121" s="69"/>
    </row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</sheetData>
  <mergeCells count="14">
    <mergeCell ref="A4:H4"/>
    <mergeCell ref="F8:G8"/>
    <mergeCell ref="F55:G55"/>
    <mergeCell ref="A1:B1"/>
    <mergeCell ref="F1:H1"/>
    <mergeCell ref="A2:B2"/>
    <mergeCell ref="A3:H3"/>
    <mergeCell ref="A6:E6"/>
    <mergeCell ref="A8:A9"/>
    <mergeCell ref="B8:B9"/>
    <mergeCell ref="C8:C9"/>
    <mergeCell ref="D8:D9"/>
    <mergeCell ref="E8:E9"/>
    <mergeCell ref="H8:H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H77"/>
  <sheetViews>
    <sheetView workbookViewId="0" topLeftCell="A1">
      <selection activeCell="A8" sqref="A8:A9"/>
    </sheetView>
  </sheetViews>
  <sheetFormatPr defaultColWidth="9.00390625" defaultRowHeight="15.75"/>
  <cols>
    <col min="1" max="1" width="8.375" style="61" customWidth="1"/>
    <col min="2" max="2" width="32.50390625" style="61" customWidth="1"/>
    <col min="3" max="3" width="19.875" style="61" customWidth="1"/>
    <col min="4" max="4" width="12.375" style="61" customWidth="1"/>
    <col min="5" max="5" width="10.125" style="61" customWidth="1"/>
    <col min="6" max="6" width="11.875" style="61" customWidth="1"/>
    <col min="7" max="7" width="12.25390625" style="61" customWidth="1"/>
    <col min="8" max="8" width="36.125" style="61" customWidth="1"/>
    <col min="9" max="16384" width="9.00390625" style="61" customWidth="1"/>
  </cols>
  <sheetData>
    <row r="1" spans="1:8" ht="15.75">
      <c r="A1" s="196" t="s">
        <v>224</v>
      </c>
      <c r="B1" s="196"/>
      <c r="C1" s="10"/>
      <c r="D1" s="10"/>
      <c r="E1" s="10"/>
      <c r="F1" s="203" t="s">
        <v>366</v>
      </c>
      <c r="G1" s="203"/>
      <c r="H1" s="203"/>
    </row>
    <row r="2" spans="1:8" ht="15.75">
      <c r="A2" s="204" t="s">
        <v>225</v>
      </c>
      <c r="B2" s="204"/>
      <c r="C2" s="10"/>
      <c r="D2" s="10"/>
      <c r="E2" s="10"/>
      <c r="F2" s="10"/>
      <c r="G2" s="10"/>
      <c r="H2" s="10"/>
    </row>
    <row r="3" spans="1:8" ht="15.75">
      <c r="A3" s="196" t="s">
        <v>238</v>
      </c>
      <c r="B3" s="196"/>
      <c r="C3" s="196"/>
      <c r="D3" s="196"/>
      <c r="E3" s="196"/>
      <c r="F3" s="196"/>
      <c r="G3" s="196"/>
      <c r="H3" s="196"/>
    </row>
    <row r="4" spans="1:8" ht="15.75">
      <c r="A4" s="196" t="s">
        <v>241</v>
      </c>
      <c r="B4" s="196"/>
      <c r="C4" s="196"/>
      <c r="D4" s="196"/>
      <c r="E4" s="196"/>
      <c r="F4" s="196"/>
      <c r="G4" s="196"/>
      <c r="H4" s="196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195" t="s">
        <v>282</v>
      </c>
      <c r="B6" s="195"/>
      <c r="C6" s="195"/>
      <c r="D6" s="195"/>
      <c r="E6" s="195"/>
      <c r="F6" s="2"/>
      <c r="G6" s="2"/>
      <c r="H6" s="2"/>
    </row>
    <row r="7" spans="1:8" ht="15.75" customHeight="1">
      <c r="A7" s="10"/>
      <c r="B7" s="10"/>
      <c r="C7" s="10"/>
      <c r="D7" s="10"/>
      <c r="E7" s="10"/>
      <c r="F7" s="10"/>
      <c r="G7" s="10"/>
      <c r="H7" s="10"/>
    </row>
    <row r="8" spans="1:8" ht="15.75">
      <c r="A8" s="205" t="s">
        <v>125</v>
      </c>
      <c r="B8" s="197" t="s">
        <v>228</v>
      </c>
      <c r="C8" s="197" t="s">
        <v>229</v>
      </c>
      <c r="D8" s="198" t="s">
        <v>230</v>
      </c>
      <c r="E8" s="199" t="s">
        <v>5</v>
      </c>
      <c r="F8" s="194" t="s">
        <v>232</v>
      </c>
      <c r="G8" s="194"/>
      <c r="H8" s="197" t="s">
        <v>235</v>
      </c>
    </row>
    <row r="9" spans="1:8" ht="13.5" customHeight="1">
      <c r="A9" s="206"/>
      <c r="B9" s="197"/>
      <c r="C9" s="197"/>
      <c r="D9" s="198"/>
      <c r="E9" s="199"/>
      <c r="F9" s="79" t="s">
        <v>233</v>
      </c>
      <c r="G9" s="79" t="s">
        <v>234</v>
      </c>
      <c r="H9" s="197"/>
    </row>
    <row r="10" spans="1:8" s="56" customFormat="1" ht="18.75" customHeight="1">
      <c r="A10" s="52" t="s">
        <v>422</v>
      </c>
      <c r="B10" s="11" t="s">
        <v>423</v>
      </c>
      <c r="C10" s="11" t="s">
        <v>424</v>
      </c>
      <c r="D10" s="74"/>
      <c r="E10" s="38"/>
      <c r="F10" s="21">
        <v>20000</v>
      </c>
      <c r="G10" s="21"/>
      <c r="H10" s="16" t="s">
        <v>425</v>
      </c>
    </row>
    <row r="11" spans="1:8" s="56" customFormat="1" ht="20.25" customHeight="1">
      <c r="A11" s="52" t="s">
        <v>422</v>
      </c>
      <c r="B11" s="11" t="s">
        <v>238</v>
      </c>
      <c r="C11" s="11" t="s">
        <v>424</v>
      </c>
      <c r="D11" s="74"/>
      <c r="E11" s="38"/>
      <c r="F11" s="21"/>
      <c r="G11" s="21">
        <v>20000</v>
      </c>
      <c r="H11" s="16" t="s">
        <v>426</v>
      </c>
    </row>
    <row r="12" spans="1:8" s="54" customFormat="1" ht="18.75" customHeight="1">
      <c r="A12" s="40"/>
      <c r="B12" s="12" t="s">
        <v>8</v>
      </c>
      <c r="C12" s="7"/>
      <c r="D12" s="9"/>
      <c r="E12" s="9"/>
      <c r="F12" s="20">
        <f>SUM(F10:F11)</f>
        <v>20000</v>
      </c>
      <c r="G12" s="20">
        <f>SUM(G10:G11)</f>
        <v>20000</v>
      </c>
      <c r="H12" s="71"/>
    </row>
    <row r="13" spans="1:8" s="53" customFormat="1" ht="18" customHeight="1">
      <c r="A13" s="41"/>
      <c r="B13" s="8" t="s">
        <v>243</v>
      </c>
      <c r="C13" s="8"/>
      <c r="D13" s="8"/>
      <c r="E13" s="8"/>
      <c r="F13" s="202">
        <f>F12-G12</f>
        <v>0</v>
      </c>
      <c r="G13" s="202"/>
      <c r="H13" s="67"/>
    </row>
    <row r="14" spans="5:7" s="53" customFormat="1" ht="15">
      <c r="E14" s="60"/>
      <c r="F14" s="60"/>
      <c r="G14" s="60"/>
    </row>
    <row r="15" spans="6:7" s="53" customFormat="1" ht="15">
      <c r="F15" s="60"/>
      <c r="G15" s="60"/>
    </row>
    <row r="16" spans="6:7" s="68" customFormat="1" ht="15">
      <c r="F16" s="69"/>
      <c r="G16" s="69"/>
    </row>
    <row r="17" spans="6:7" s="68" customFormat="1" ht="15">
      <c r="F17" s="69"/>
      <c r="G17" s="69"/>
    </row>
    <row r="18" spans="6:7" s="68" customFormat="1" ht="15">
      <c r="F18" s="69"/>
      <c r="G18" s="69"/>
    </row>
    <row r="19" spans="6:7" s="68" customFormat="1" ht="15">
      <c r="F19" s="69"/>
      <c r="G19" s="69"/>
    </row>
    <row r="20" spans="6:7" s="68" customFormat="1" ht="15">
      <c r="F20" s="69"/>
      <c r="G20" s="69"/>
    </row>
    <row r="21" spans="6:7" s="68" customFormat="1" ht="15">
      <c r="F21" s="69"/>
      <c r="G21" s="69"/>
    </row>
    <row r="22" spans="6:7" s="68" customFormat="1" ht="15">
      <c r="F22" s="69"/>
      <c r="G22" s="69"/>
    </row>
    <row r="23" spans="6:7" s="68" customFormat="1" ht="15">
      <c r="F23" s="69"/>
      <c r="G23" s="69"/>
    </row>
    <row r="24" spans="6:7" s="68" customFormat="1" ht="15">
      <c r="F24" s="69"/>
      <c r="G24" s="69"/>
    </row>
    <row r="25" spans="6:7" s="68" customFormat="1" ht="15">
      <c r="F25" s="69"/>
      <c r="G25" s="69"/>
    </row>
    <row r="26" spans="6:7" s="68" customFormat="1" ht="15">
      <c r="F26" s="69"/>
      <c r="G26" s="69"/>
    </row>
    <row r="27" spans="6:7" s="68" customFormat="1" ht="15">
      <c r="F27" s="69"/>
      <c r="G27" s="69"/>
    </row>
    <row r="28" spans="6:7" s="68" customFormat="1" ht="15">
      <c r="F28" s="69"/>
      <c r="G28" s="69"/>
    </row>
    <row r="29" spans="6:7" s="68" customFormat="1" ht="15">
      <c r="F29" s="69"/>
      <c r="G29" s="69"/>
    </row>
    <row r="30" spans="6:7" s="68" customFormat="1" ht="15">
      <c r="F30" s="69"/>
      <c r="G30" s="69"/>
    </row>
    <row r="31" spans="6:7" s="68" customFormat="1" ht="15">
      <c r="F31" s="69"/>
      <c r="G31" s="69"/>
    </row>
    <row r="32" spans="6:7" s="68" customFormat="1" ht="15">
      <c r="F32" s="69"/>
      <c r="G32" s="69"/>
    </row>
    <row r="33" spans="6:7" s="68" customFormat="1" ht="15">
      <c r="F33" s="69"/>
      <c r="G33" s="69"/>
    </row>
    <row r="34" spans="6:7" s="68" customFormat="1" ht="15">
      <c r="F34" s="69"/>
      <c r="G34" s="69"/>
    </row>
    <row r="35" spans="6:7" s="68" customFormat="1" ht="15">
      <c r="F35" s="69"/>
      <c r="G35" s="69"/>
    </row>
    <row r="36" spans="6:7" s="68" customFormat="1" ht="15">
      <c r="F36" s="69"/>
      <c r="G36" s="69"/>
    </row>
    <row r="37" spans="6:7" s="68" customFormat="1" ht="15">
      <c r="F37" s="69"/>
      <c r="G37" s="69"/>
    </row>
    <row r="38" spans="6:7" s="68" customFormat="1" ht="15">
      <c r="F38" s="69"/>
      <c r="G38" s="69"/>
    </row>
    <row r="39" spans="6:7" s="68" customFormat="1" ht="15">
      <c r="F39" s="69"/>
      <c r="G39" s="69"/>
    </row>
    <row r="40" spans="6:7" s="68" customFormat="1" ht="15">
      <c r="F40" s="69"/>
      <c r="G40" s="69"/>
    </row>
    <row r="41" spans="6:7" s="68" customFormat="1" ht="15">
      <c r="F41" s="69"/>
      <c r="G41" s="69"/>
    </row>
    <row r="42" s="68" customFormat="1" ht="15">
      <c r="G42" s="69"/>
    </row>
    <row r="43" s="68" customFormat="1" ht="15">
      <c r="G43" s="69"/>
    </row>
    <row r="44" s="68" customFormat="1" ht="15">
      <c r="G44" s="69"/>
    </row>
    <row r="45" s="68" customFormat="1" ht="15">
      <c r="G45" s="69"/>
    </row>
    <row r="46" s="68" customFormat="1" ht="15">
      <c r="G46" s="69"/>
    </row>
    <row r="47" s="68" customFormat="1" ht="15">
      <c r="G47" s="69"/>
    </row>
    <row r="48" s="68" customFormat="1" ht="15">
      <c r="G48" s="69"/>
    </row>
    <row r="49" s="68" customFormat="1" ht="15">
      <c r="G49" s="69"/>
    </row>
    <row r="50" s="68" customFormat="1" ht="15">
      <c r="G50" s="69"/>
    </row>
    <row r="51" s="68" customFormat="1" ht="15">
      <c r="G51" s="69"/>
    </row>
    <row r="52" s="68" customFormat="1" ht="15">
      <c r="G52" s="69"/>
    </row>
    <row r="53" s="68" customFormat="1" ht="15">
      <c r="G53" s="69"/>
    </row>
    <row r="54" s="68" customFormat="1" ht="15">
      <c r="G54" s="69"/>
    </row>
    <row r="55" s="68" customFormat="1" ht="15">
      <c r="G55" s="69"/>
    </row>
    <row r="56" s="68" customFormat="1" ht="15">
      <c r="G56" s="69"/>
    </row>
    <row r="57" s="68" customFormat="1" ht="15">
      <c r="G57" s="69"/>
    </row>
    <row r="58" s="68" customFormat="1" ht="15">
      <c r="G58" s="69"/>
    </row>
    <row r="59" s="68" customFormat="1" ht="15">
      <c r="G59" s="69"/>
    </row>
    <row r="60" s="68" customFormat="1" ht="15">
      <c r="G60" s="69"/>
    </row>
    <row r="61" s="68" customFormat="1" ht="15">
      <c r="G61" s="69"/>
    </row>
    <row r="62" s="68" customFormat="1" ht="15">
      <c r="G62" s="69"/>
    </row>
    <row r="63" s="68" customFormat="1" ht="15">
      <c r="G63" s="69"/>
    </row>
    <row r="64" s="68" customFormat="1" ht="15">
      <c r="G64" s="69"/>
    </row>
    <row r="65" s="68" customFormat="1" ht="15">
      <c r="G65" s="69"/>
    </row>
    <row r="66" s="68" customFormat="1" ht="15">
      <c r="G66" s="69"/>
    </row>
    <row r="67" s="68" customFormat="1" ht="15">
      <c r="G67" s="69"/>
    </row>
    <row r="68" s="68" customFormat="1" ht="15">
      <c r="G68" s="69"/>
    </row>
    <row r="69" s="68" customFormat="1" ht="15">
      <c r="G69" s="69"/>
    </row>
    <row r="70" s="68" customFormat="1" ht="15">
      <c r="G70" s="69"/>
    </row>
    <row r="71" s="68" customFormat="1" ht="15">
      <c r="G71" s="69"/>
    </row>
    <row r="72" s="68" customFormat="1" ht="15">
      <c r="G72" s="69"/>
    </row>
    <row r="73" s="68" customFormat="1" ht="15">
      <c r="G73" s="69"/>
    </row>
    <row r="74" s="68" customFormat="1" ht="15">
      <c r="G74" s="69"/>
    </row>
    <row r="75" s="68" customFormat="1" ht="15">
      <c r="G75" s="69"/>
    </row>
    <row r="76" s="68" customFormat="1" ht="15">
      <c r="G76" s="69"/>
    </row>
    <row r="77" s="68" customFormat="1" ht="15">
      <c r="G77" s="69"/>
    </row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</sheetData>
  <mergeCells count="14">
    <mergeCell ref="F13:G13"/>
    <mergeCell ref="A4:H4"/>
    <mergeCell ref="A6:E6"/>
    <mergeCell ref="A8:A9"/>
    <mergeCell ref="B8:B9"/>
    <mergeCell ref="C8:C9"/>
    <mergeCell ref="D8:D9"/>
    <mergeCell ref="E8:E9"/>
    <mergeCell ref="F8:G8"/>
    <mergeCell ref="H8:H9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">
    <tabColor indexed="32"/>
  </sheetPr>
  <dimension ref="A1:H83"/>
  <sheetViews>
    <sheetView workbookViewId="0" topLeftCell="B1">
      <selection activeCell="B24" sqref="B24"/>
    </sheetView>
  </sheetViews>
  <sheetFormatPr defaultColWidth="9.00390625" defaultRowHeight="15.75"/>
  <cols>
    <col min="1" max="1" width="9.125" style="61" customWidth="1"/>
    <col min="2" max="2" width="30.125" style="61" customWidth="1"/>
    <col min="3" max="3" width="19.875" style="61" customWidth="1"/>
    <col min="4" max="4" width="12.375" style="61" customWidth="1"/>
    <col min="5" max="5" width="10.125" style="61" customWidth="1"/>
    <col min="6" max="7" width="11.00390625" style="61" bestFit="1" customWidth="1"/>
    <col min="8" max="8" width="36.125" style="61" customWidth="1"/>
    <col min="9" max="16384" width="9.00390625" style="61" customWidth="1"/>
  </cols>
  <sheetData>
    <row r="1" spans="1:8" ht="15.75">
      <c r="A1" s="196" t="s">
        <v>224</v>
      </c>
      <c r="B1" s="196"/>
      <c r="C1" s="10"/>
      <c r="D1" s="10"/>
      <c r="E1" s="10"/>
      <c r="F1" s="203" t="s">
        <v>421</v>
      </c>
      <c r="G1" s="203"/>
      <c r="H1" s="203"/>
    </row>
    <row r="2" spans="1:8" ht="15.75">
      <c r="A2" s="204" t="s">
        <v>225</v>
      </c>
      <c r="B2" s="204"/>
      <c r="C2" s="10"/>
      <c r="D2" s="10"/>
      <c r="E2" s="10"/>
      <c r="F2" s="10"/>
      <c r="G2" s="10"/>
      <c r="H2" s="10"/>
    </row>
    <row r="3" spans="1:8" ht="15.75">
      <c r="A3" s="196" t="s">
        <v>247</v>
      </c>
      <c r="B3" s="196"/>
      <c r="C3" s="196"/>
      <c r="D3" s="196"/>
      <c r="E3" s="196"/>
      <c r="F3" s="196"/>
      <c r="G3" s="196"/>
      <c r="H3" s="196"/>
    </row>
    <row r="4" spans="1:8" ht="15.75">
      <c r="A4" s="196" t="s">
        <v>241</v>
      </c>
      <c r="B4" s="196"/>
      <c r="C4" s="196"/>
      <c r="D4" s="196"/>
      <c r="E4" s="196"/>
      <c r="F4" s="196"/>
      <c r="G4" s="196"/>
      <c r="H4" s="196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195" t="s">
        <v>282</v>
      </c>
      <c r="B6" s="195"/>
      <c r="C6" s="195"/>
      <c r="D6" s="195"/>
      <c r="E6" s="195"/>
      <c r="F6" s="2"/>
      <c r="G6" s="2"/>
      <c r="H6" s="2"/>
    </row>
    <row r="7" spans="1:8" ht="15.75" customHeight="1">
      <c r="A7" s="10"/>
      <c r="B7" s="10"/>
      <c r="C7" s="10"/>
      <c r="D7" s="10"/>
      <c r="E7" s="10"/>
      <c r="F7" s="10"/>
      <c r="G7" s="10"/>
      <c r="H7" s="10"/>
    </row>
    <row r="8" spans="1:8" ht="15.75">
      <c r="A8" s="191" t="s">
        <v>125</v>
      </c>
      <c r="B8" s="197" t="s">
        <v>228</v>
      </c>
      <c r="C8" s="197" t="s">
        <v>229</v>
      </c>
      <c r="D8" s="198" t="s">
        <v>230</v>
      </c>
      <c r="E8" s="199" t="s">
        <v>5</v>
      </c>
      <c r="F8" s="194" t="s">
        <v>232</v>
      </c>
      <c r="G8" s="194"/>
      <c r="H8" s="197" t="s">
        <v>235</v>
      </c>
    </row>
    <row r="9" spans="1:8" ht="13.5" customHeight="1">
      <c r="A9" s="192"/>
      <c r="B9" s="197"/>
      <c r="C9" s="197"/>
      <c r="D9" s="198"/>
      <c r="E9" s="199"/>
      <c r="F9" s="79" t="s">
        <v>233</v>
      </c>
      <c r="G9" s="79" t="s">
        <v>234</v>
      </c>
      <c r="H9" s="197"/>
    </row>
    <row r="10" spans="1:8" s="56" customFormat="1" ht="21.75" customHeight="1">
      <c r="A10" s="52" t="s">
        <v>89</v>
      </c>
      <c r="B10" s="11" t="s">
        <v>247</v>
      </c>
      <c r="C10" s="15"/>
      <c r="D10" s="38"/>
      <c r="E10" s="38"/>
      <c r="F10" s="49"/>
      <c r="G10" s="21">
        <v>150000</v>
      </c>
      <c r="H10" s="16" t="s">
        <v>4</v>
      </c>
    </row>
    <row r="11" spans="1:8" s="56" customFormat="1" ht="30" customHeight="1">
      <c r="A11" s="52" t="s">
        <v>89</v>
      </c>
      <c r="B11" s="11" t="s">
        <v>367</v>
      </c>
      <c r="C11" s="15" t="s">
        <v>250</v>
      </c>
      <c r="D11" s="74">
        <v>8411265</v>
      </c>
      <c r="E11" s="38"/>
      <c r="F11" s="21">
        <v>150000</v>
      </c>
      <c r="G11" s="49"/>
      <c r="H11" s="16" t="s">
        <v>317</v>
      </c>
    </row>
    <row r="12" spans="1:8" s="56" customFormat="1" ht="22.5" customHeight="1">
      <c r="A12" s="52" t="s">
        <v>368</v>
      </c>
      <c r="B12" s="11" t="s">
        <v>247</v>
      </c>
      <c r="C12" s="15"/>
      <c r="D12" s="74"/>
      <c r="E12" s="38"/>
      <c r="F12" s="21"/>
      <c r="G12" s="21">
        <v>1430000</v>
      </c>
      <c r="H12" s="16" t="s">
        <v>4</v>
      </c>
    </row>
    <row r="13" spans="1:8" s="56" customFormat="1" ht="21" customHeight="1">
      <c r="A13" s="52" t="s">
        <v>368</v>
      </c>
      <c r="B13" s="11" t="s">
        <v>246</v>
      </c>
      <c r="C13" s="15"/>
      <c r="D13" s="74"/>
      <c r="E13" s="38"/>
      <c r="F13" s="21">
        <v>777000</v>
      </c>
      <c r="G13" s="21"/>
      <c r="H13" s="16" t="s">
        <v>370</v>
      </c>
    </row>
    <row r="14" spans="1:8" s="56" customFormat="1" ht="21" customHeight="1">
      <c r="A14" s="52" t="s">
        <v>368</v>
      </c>
      <c r="B14" s="11" t="s">
        <v>246</v>
      </c>
      <c r="C14" s="15"/>
      <c r="D14" s="74"/>
      <c r="E14" s="38"/>
      <c r="F14" s="21">
        <v>210000</v>
      </c>
      <c r="G14" s="21"/>
      <c r="H14" s="16" t="s">
        <v>371</v>
      </c>
    </row>
    <row r="15" spans="1:8" s="56" customFormat="1" ht="20.25" customHeight="1">
      <c r="A15" s="52" t="s">
        <v>368</v>
      </c>
      <c r="B15" s="11" t="s">
        <v>246</v>
      </c>
      <c r="C15" s="15"/>
      <c r="D15" s="74"/>
      <c r="E15" s="38"/>
      <c r="F15" s="21">
        <v>443000</v>
      </c>
      <c r="G15" s="21"/>
      <c r="H15" s="16" t="s">
        <v>373</v>
      </c>
    </row>
    <row r="16" spans="1:8" s="56" customFormat="1" ht="18.75" customHeight="1">
      <c r="A16" s="52" t="s">
        <v>369</v>
      </c>
      <c r="B16" s="11" t="s">
        <v>246</v>
      </c>
      <c r="C16" s="15" t="s">
        <v>417</v>
      </c>
      <c r="D16" s="74"/>
      <c r="E16" s="38"/>
      <c r="F16" s="21">
        <v>1375000</v>
      </c>
      <c r="G16" s="21"/>
      <c r="H16" s="16" t="s">
        <v>372</v>
      </c>
    </row>
    <row r="17" spans="1:8" s="56" customFormat="1" ht="20.25" customHeight="1">
      <c r="A17" s="52" t="s">
        <v>369</v>
      </c>
      <c r="B17" s="11" t="s">
        <v>247</v>
      </c>
      <c r="C17" s="15" t="s">
        <v>417</v>
      </c>
      <c r="D17" s="74"/>
      <c r="E17" s="38"/>
      <c r="F17" s="21"/>
      <c r="G17" s="21">
        <v>1375000</v>
      </c>
      <c r="H17" s="16" t="s">
        <v>4</v>
      </c>
    </row>
    <row r="18" spans="1:8" s="54" customFormat="1" ht="18.75" customHeight="1">
      <c r="A18" s="40"/>
      <c r="B18" s="12" t="s">
        <v>8</v>
      </c>
      <c r="C18" s="7"/>
      <c r="D18" s="9"/>
      <c r="E18" s="9"/>
      <c r="F18" s="20">
        <f>SUM(F10:F17)</f>
        <v>2955000</v>
      </c>
      <c r="G18" s="20">
        <f>SUM(G10:G17)</f>
        <v>2955000</v>
      </c>
      <c r="H18" s="71"/>
    </row>
    <row r="19" spans="1:8" s="53" customFormat="1" ht="18" customHeight="1">
      <c r="A19" s="41"/>
      <c r="B19" s="8" t="s">
        <v>243</v>
      </c>
      <c r="C19" s="8"/>
      <c r="D19" s="8"/>
      <c r="E19" s="8"/>
      <c r="F19" s="202">
        <f>F18-G18</f>
        <v>0</v>
      </c>
      <c r="G19" s="202"/>
      <c r="H19" s="67"/>
    </row>
    <row r="20" spans="5:7" s="53" customFormat="1" ht="15">
      <c r="E20" s="60"/>
      <c r="F20" s="60"/>
      <c r="G20" s="60"/>
    </row>
    <row r="21" spans="6:7" s="53" customFormat="1" ht="15">
      <c r="F21" s="60"/>
      <c r="G21" s="60"/>
    </row>
    <row r="22" spans="6:7" s="68" customFormat="1" ht="15">
      <c r="F22" s="69"/>
      <c r="G22" s="69"/>
    </row>
    <row r="23" spans="6:7" s="68" customFormat="1" ht="15">
      <c r="F23" s="69"/>
      <c r="G23" s="69"/>
    </row>
    <row r="24" spans="6:7" s="68" customFormat="1" ht="15">
      <c r="F24" s="69"/>
      <c r="G24" s="69"/>
    </row>
    <row r="25" spans="6:7" s="68" customFormat="1" ht="15">
      <c r="F25" s="69"/>
      <c r="G25" s="69"/>
    </row>
    <row r="26" spans="6:7" s="68" customFormat="1" ht="15">
      <c r="F26" s="69"/>
      <c r="G26" s="69"/>
    </row>
    <row r="27" spans="6:7" s="68" customFormat="1" ht="15">
      <c r="F27" s="69"/>
      <c r="G27" s="69"/>
    </row>
    <row r="28" spans="6:7" s="68" customFormat="1" ht="15">
      <c r="F28" s="69"/>
      <c r="G28" s="69"/>
    </row>
    <row r="29" spans="6:7" s="68" customFormat="1" ht="15">
      <c r="F29" s="69"/>
      <c r="G29" s="69"/>
    </row>
    <row r="30" spans="6:7" s="68" customFormat="1" ht="15">
      <c r="F30" s="69"/>
      <c r="G30" s="69"/>
    </row>
    <row r="31" spans="6:7" s="68" customFormat="1" ht="15">
      <c r="F31" s="69"/>
      <c r="G31" s="69"/>
    </row>
    <row r="32" spans="6:7" s="68" customFormat="1" ht="15">
      <c r="F32" s="69"/>
      <c r="G32" s="69"/>
    </row>
    <row r="33" spans="6:7" s="68" customFormat="1" ht="15">
      <c r="F33" s="69"/>
      <c r="G33" s="69"/>
    </row>
    <row r="34" spans="6:7" s="68" customFormat="1" ht="15">
      <c r="F34" s="69"/>
      <c r="G34" s="69"/>
    </row>
    <row r="35" spans="6:7" s="68" customFormat="1" ht="15">
      <c r="F35" s="69"/>
      <c r="G35" s="69"/>
    </row>
    <row r="36" spans="6:7" s="68" customFormat="1" ht="15">
      <c r="F36" s="69"/>
      <c r="G36" s="69"/>
    </row>
    <row r="37" spans="6:7" s="68" customFormat="1" ht="15">
      <c r="F37" s="69"/>
      <c r="G37" s="69"/>
    </row>
    <row r="38" spans="6:7" s="68" customFormat="1" ht="15">
      <c r="F38" s="69"/>
      <c r="G38" s="69"/>
    </row>
    <row r="39" spans="6:7" s="68" customFormat="1" ht="15">
      <c r="F39" s="69"/>
      <c r="G39" s="69"/>
    </row>
    <row r="40" spans="6:7" s="68" customFormat="1" ht="15">
      <c r="F40" s="69"/>
      <c r="G40" s="69"/>
    </row>
    <row r="41" spans="6:7" s="68" customFormat="1" ht="15">
      <c r="F41" s="69"/>
      <c r="G41" s="69"/>
    </row>
    <row r="42" spans="6:7" s="68" customFormat="1" ht="15">
      <c r="F42" s="69"/>
      <c r="G42" s="69"/>
    </row>
    <row r="43" spans="6:7" s="68" customFormat="1" ht="15">
      <c r="F43" s="69"/>
      <c r="G43" s="69"/>
    </row>
    <row r="44" spans="6:7" s="68" customFormat="1" ht="15">
      <c r="F44" s="69"/>
      <c r="G44" s="69"/>
    </row>
    <row r="45" spans="6:7" s="68" customFormat="1" ht="15">
      <c r="F45" s="69"/>
      <c r="G45" s="69"/>
    </row>
    <row r="46" spans="6:7" s="68" customFormat="1" ht="15">
      <c r="F46" s="69"/>
      <c r="G46" s="69"/>
    </row>
    <row r="47" spans="6:7" s="68" customFormat="1" ht="15">
      <c r="F47" s="69"/>
      <c r="G47" s="69"/>
    </row>
    <row r="48" s="68" customFormat="1" ht="15">
      <c r="G48" s="69"/>
    </row>
    <row r="49" s="68" customFormat="1" ht="15">
      <c r="G49" s="69"/>
    </row>
    <row r="50" s="68" customFormat="1" ht="15">
      <c r="G50" s="69"/>
    </row>
    <row r="51" s="68" customFormat="1" ht="15">
      <c r="G51" s="69"/>
    </row>
    <row r="52" s="68" customFormat="1" ht="15">
      <c r="G52" s="69"/>
    </row>
    <row r="53" s="68" customFormat="1" ht="15">
      <c r="G53" s="69"/>
    </row>
    <row r="54" s="68" customFormat="1" ht="15">
      <c r="G54" s="69"/>
    </row>
    <row r="55" s="68" customFormat="1" ht="15">
      <c r="G55" s="69"/>
    </row>
    <row r="56" s="68" customFormat="1" ht="15">
      <c r="G56" s="69"/>
    </row>
    <row r="57" s="68" customFormat="1" ht="15">
      <c r="G57" s="69"/>
    </row>
    <row r="58" s="68" customFormat="1" ht="15">
      <c r="G58" s="69"/>
    </row>
    <row r="59" s="68" customFormat="1" ht="15">
      <c r="G59" s="69"/>
    </row>
    <row r="60" s="68" customFormat="1" ht="15">
      <c r="G60" s="69"/>
    </row>
    <row r="61" s="68" customFormat="1" ht="15">
      <c r="G61" s="69"/>
    </row>
    <row r="62" s="68" customFormat="1" ht="15">
      <c r="G62" s="69"/>
    </row>
    <row r="63" s="68" customFormat="1" ht="15">
      <c r="G63" s="69"/>
    </row>
    <row r="64" s="68" customFormat="1" ht="15">
      <c r="G64" s="69"/>
    </row>
    <row r="65" s="68" customFormat="1" ht="15">
      <c r="G65" s="69"/>
    </row>
    <row r="66" s="68" customFormat="1" ht="15">
      <c r="G66" s="69"/>
    </row>
    <row r="67" s="68" customFormat="1" ht="15">
      <c r="G67" s="69"/>
    </row>
    <row r="68" s="68" customFormat="1" ht="15">
      <c r="G68" s="69"/>
    </row>
    <row r="69" s="68" customFormat="1" ht="15">
      <c r="G69" s="69"/>
    </row>
    <row r="70" s="68" customFormat="1" ht="15">
      <c r="G70" s="69"/>
    </row>
    <row r="71" s="68" customFormat="1" ht="15">
      <c r="G71" s="69"/>
    </row>
    <row r="72" s="68" customFormat="1" ht="15">
      <c r="G72" s="69"/>
    </row>
    <row r="73" s="68" customFormat="1" ht="15">
      <c r="G73" s="69"/>
    </row>
    <row r="74" s="68" customFormat="1" ht="15">
      <c r="G74" s="69"/>
    </row>
    <row r="75" s="68" customFormat="1" ht="15">
      <c r="G75" s="69"/>
    </row>
    <row r="76" s="68" customFormat="1" ht="15">
      <c r="G76" s="69"/>
    </row>
    <row r="77" s="68" customFormat="1" ht="15">
      <c r="G77" s="69"/>
    </row>
    <row r="78" s="68" customFormat="1" ht="15">
      <c r="G78" s="69"/>
    </row>
    <row r="79" s="68" customFormat="1" ht="15">
      <c r="G79" s="69"/>
    </row>
    <row r="80" s="68" customFormat="1" ht="15">
      <c r="G80" s="69"/>
    </row>
    <row r="81" s="68" customFormat="1" ht="15">
      <c r="G81" s="69"/>
    </row>
    <row r="82" s="68" customFormat="1" ht="15">
      <c r="G82" s="69"/>
    </row>
    <row r="83" s="68" customFormat="1" ht="15">
      <c r="G83" s="69"/>
    </row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</sheetData>
  <mergeCells count="14">
    <mergeCell ref="F19:G19"/>
    <mergeCell ref="A4:H4"/>
    <mergeCell ref="F8:G8"/>
    <mergeCell ref="A1:B1"/>
    <mergeCell ref="F1:H1"/>
    <mergeCell ref="A2:B2"/>
    <mergeCell ref="A3:H3"/>
    <mergeCell ref="A6:E6"/>
    <mergeCell ref="B8:B9"/>
    <mergeCell ref="C8:C9"/>
    <mergeCell ref="D8:D9"/>
    <mergeCell ref="E8:E9"/>
    <mergeCell ref="H8:H9"/>
    <mergeCell ref="A8:A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M28"/>
  <sheetViews>
    <sheetView workbookViewId="0" topLeftCell="A1">
      <selection activeCell="F19" sqref="F19"/>
    </sheetView>
  </sheetViews>
  <sheetFormatPr defaultColWidth="9.00390625" defaultRowHeight="15.75"/>
  <cols>
    <col min="1" max="1" width="9.375" style="61" bestFit="1" customWidth="1"/>
    <col min="2" max="3" width="9.00390625" style="61" customWidth="1"/>
    <col min="4" max="4" width="7.125" style="61" customWidth="1"/>
    <col min="5" max="5" width="9.00390625" style="61" customWidth="1"/>
    <col min="6" max="6" width="12.25390625" style="61" customWidth="1"/>
    <col min="7" max="7" width="8.75390625" style="61" customWidth="1"/>
    <col min="8" max="8" width="8.25390625" style="61" customWidth="1"/>
    <col min="9" max="9" width="10.625" style="61" customWidth="1"/>
    <col min="10" max="10" width="10.25390625" style="61" bestFit="1" customWidth="1"/>
    <col min="11" max="16384" width="9.00390625" style="61" customWidth="1"/>
  </cols>
  <sheetData>
    <row r="1" spans="1:13" ht="15.75">
      <c r="A1" s="196" t="s">
        <v>11</v>
      </c>
      <c r="B1" s="196"/>
      <c r="C1" s="10"/>
      <c r="D1" s="10"/>
      <c r="E1" s="10"/>
      <c r="F1" s="10"/>
      <c r="G1" s="10"/>
      <c r="H1" s="10"/>
      <c r="I1" s="10"/>
      <c r="J1" s="10"/>
      <c r="K1" s="203" t="s">
        <v>16</v>
      </c>
      <c r="L1" s="203"/>
      <c r="M1" s="203"/>
    </row>
    <row r="2" spans="1:13" ht="15.75">
      <c r="A2" s="204" t="s">
        <v>225</v>
      </c>
      <c r="B2" s="20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75"/>
      <c r="B3" s="7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0"/>
      <c r="G4" s="1" t="s">
        <v>12</v>
      </c>
      <c r="H4" s="10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7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7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ht="15.75">
      <c r="A11" s="87" t="s">
        <v>369</v>
      </c>
      <c r="B11" s="217" t="s">
        <v>246</v>
      </c>
      <c r="C11" s="217"/>
      <c r="D11" s="217"/>
      <c r="E11" s="183" t="s">
        <v>416</v>
      </c>
      <c r="F11" s="183"/>
      <c r="G11" s="85"/>
      <c r="H11" s="85"/>
      <c r="I11" s="47">
        <v>1375000</v>
      </c>
      <c r="J11" s="86"/>
      <c r="K11" s="217" t="s">
        <v>377</v>
      </c>
      <c r="L11" s="217"/>
      <c r="M11" s="218"/>
    </row>
    <row r="12" spans="1:13" ht="18" customHeight="1">
      <c r="A12" s="87" t="s">
        <v>320</v>
      </c>
      <c r="B12" s="217" t="s">
        <v>131</v>
      </c>
      <c r="C12" s="217"/>
      <c r="D12" s="217"/>
      <c r="E12" s="183" t="s">
        <v>375</v>
      </c>
      <c r="F12" s="183"/>
      <c r="G12" s="85"/>
      <c r="H12" s="85"/>
      <c r="I12" s="47">
        <v>5570000</v>
      </c>
      <c r="J12" s="86"/>
      <c r="K12" s="217" t="s">
        <v>376</v>
      </c>
      <c r="L12" s="217"/>
      <c r="M12" s="218"/>
    </row>
    <row r="13" spans="1:13" ht="24.75" customHeight="1">
      <c r="A13" s="87" t="s">
        <v>320</v>
      </c>
      <c r="B13" s="217" t="s">
        <v>131</v>
      </c>
      <c r="C13" s="217"/>
      <c r="D13" s="217"/>
      <c r="E13" s="183" t="s">
        <v>375</v>
      </c>
      <c r="F13" s="183"/>
      <c r="G13" s="85"/>
      <c r="H13" s="85"/>
      <c r="I13" s="47">
        <v>3263000</v>
      </c>
      <c r="J13" s="86"/>
      <c r="K13" s="217" t="s">
        <v>427</v>
      </c>
      <c r="L13" s="217"/>
      <c r="M13" s="218"/>
    </row>
    <row r="14" spans="1:13" ht="29.25" customHeight="1">
      <c r="A14" s="87" t="s">
        <v>320</v>
      </c>
      <c r="B14" s="216" t="s">
        <v>374</v>
      </c>
      <c r="C14" s="216"/>
      <c r="D14" s="216"/>
      <c r="E14" s="183" t="s">
        <v>375</v>
      </c>
      <c r="F14" s="183"/>
      <c r="G14" s="85"/>
      <c r="H14" s="85"/>
      <c r="I14" s="47">
        <v>629000</v>
      </c>
      <c r="J14" s="86"/>
      <c r="K14" s="217" t="s">
        <v>378</v>
      </c>
      <c r="L14" s="217"/>
      <c r="M14" s="218"/>
    </row>
    <row r="15" spans="1:13" ht="15.75">
      <c r="A15" s="40"/>
      <c r="B15" s="207" t="s">
        <v>237</v>
      </c>
      <c r="C15" s="207"/>
      <c r="D15" s="207"/>
      <c r="E15" s="209"/>
      <c r="F15" s="209"/>
      <c r="G15" s="9"/>
      <c r="H15" s="9"/>
      <c r="I15" s="47">
        <f>SUM(I11:I14)</f>
        <v>10837000</v>
      </c>
      <c r="J15" s="47">
        <f>SUM(J11:J14)</f>
        <v>0</v>
      </c>
      <c r="K15" s="211"/>
      <c r="L15" s="211"/>
      <c r="M15" s="212"/>
    </row>
    <row r="16" spans="1:13" ht="15.75">
      <c r="A16" s="81"/>
      <c r="B16" s="208" t="s">
        <v>14</v>
      </c>
      <c r="C16" s="208"/>
      <c r="D16" s="208"/>
      <c r="E16" s="210"/>
      <c r="F16" s="210"/>
      <c r="G16" s="82"/>
      <c r="H16" s="82"/>
      <c r="I16" s="215">
        <f>I15-J15</f>
        <v>10837000</v>
      </c>
      <c r="J16" s="215"/>
      <c r="K16" s="213"/>
      <c r="L16" s="213"/>
      <c r="M16" s="214"/>
    </row>
    <row r="17" spans="1:13" ht="15.75">
      <c r="A17" s="10"/>
      <c r="B17" s="204"/>
      <c r="C17" s="204"/>
      <c r="D17" s="204"/>
      <c r="E17" s="204"/>
      <c r="F17" s="204"/>
      <c r="G17" s="10"/>
      <c r="H17" s="10"/>
      <c r="I17" s="24"/>
      <c r="J17" s="24"/>
      <c r="K17" s="204"/>
      <c r="L17" s="204"/>
      <c r="M17" s="204"/>
    </row>
    <row r="18" spans="1:13" ht="15.75">
      <c r="A18" s="10"/>
      <c r="B18" s="204"/>
      <c r="C18" s="204"/>
      <c r="D18" s="204"/>
      <c r="E18" s="204"/>
      <c r="F18" s="204"/>
      <c r="G18" s="10"/>
      <c r="H18" s="10"/>
      <c r="I18" s="24"/>
      <c r="J18" s="24"/>
      <c r="K18" s="204"/>
      <c r="L18" s="204"/>
      <c r="M18" s="204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24"/>
      <c r="J19" s="24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24"/>
      <c r="J20" s="24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10"/>
      <c r="J21" s="24"/>
      <c r="K21" s="10"/>
      <c r="L21" s="10"/>
      <c r="M21" s="10"/>
    </row>
    <row r="22" spans="1:1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ht="15.75">
      <c r="B28" s="54"/>
    </row>
  </sheetData>
  <mergeCells count="37">
    <mergeCell ref="B11:D11"/>
    <mergeCell ref="B12:D12"/>
    <mergeCell ref="B13:D13"/>
    <mergeCell ref="K14:M14"/>
    <mergeCell ref="E11:F11"/>
    <mergeCell ref="E12:F12"/>
    <mergeCell ref="E13:F13"/>
    <mergeCell ref="K9:M10"/>
    <mergeCell ref="B9:D10"/>
    <mergeCell ref="E9:F10"/>
    <mergeCell ref="B14:D14"/>
    <mergeCell ref="G9:G10"/>
    <mergeCell ref="H9:H10"/>
    <mergeCell ref="K12:M12"/>
    <mergeCell ref="K13:M13"/>
    <mergeCell ref="E14:F14"/>
    <mergeCell ref="K11:M11"/>
    <mergeCell ref="K16:M16"/>
    <mergeCell ref="K17:M17"/>
    <mergeCell ref="I16:J16"/>
    <mergeCell ref="A1:B1"/>
    <mergeCell ref="K1:M1"/>
    <mergeCell ref="F5:H5"/>
    <mergeCell ref="I9:J9"/>
    <mergeCell ref="A2:B2"/>
    <mergeCell ref="A7:E7"/>
    <mergeCell ref="A9:A10"/>
    <mergeCell ref="K18:M18"/>
    <mergeCell ref="E18:F18"/>
    <mergeCell ref="B15:D15"/>
    <mergeCell ref="B16:D16"/>
    <mergeCell ref="B17:D17"/>
    <mergeCell ref="B18:D18"/>
    <mergeCell ref="E15:F15"/>
    <mergeCell ref="E16:F16"/>
    <mergeCell ref="E17:F17"/>
    <mergeCell ref="K15:M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M27"/>
  <sheetViews>
    <sheetView workbookViewId="0" topLeftCell="A1">
      <selection activeCell="A6" sqref="A6"/>
    </sheetView>
  </sheetViews>
  <sheetFormatPr defaultColWidth="9.00390625" defaultRowHeight="15.75"/>
  <cols>
    <col min="1" max="1" width="9.25390625" style="61" customWidth="1"/>
    <col min="2" max="3" width="9.00390625" style="61" customWidth="1"/>
    <col min="4" max="4" width="7.125" style="61" customWidth="1"/>
    <col min="5" max="5" width="9.00390625" style="61" customWidth="1"/>
    <col min="6" max="6" width="10.375" style="61" customWidth="1"/>
    <col min="7" max="7" width="8.75390625" style="61" customWidth="1"/>
    <col min="8" max="8" width="7.375" style="61" customWidth="1"/>
    <col min="9" max="9" width="10.625" style="61" customWidth="1"/>
    <col min="10" max="10" width="11.375" style="61" customWidth="1"/>
    <col min="11" max="12" width="9.00390625" style="61" customWidth="1"/>
    <col min="13" max="13" width="17.25390625" style="61" customWidth="1"/>
    <col min="14" max="16384" width="9.00390625" style="61" customWidth="1"/>
  </cols>
  <sheetData>
    <row r="1" spans="1:13" ht="15.75">
      <c r="A1" s="196" t="s">
        <v>11</v>
      </c>
      <c r="B1" s="196"/>
      <c r="C1" s="10"/>
      <c r="D1" s="10"/>
      <c r="E1" s="10"/>
      <c r="F1" s="10"/>
      <c r="G1" s="10"/>
      <c r="H1" s="10"/>
      <c r="I1" s="10"/>
      <c r="J1" s="10"/>
      <c r="K1" s="203" t="s">
        <v>15</v>
      </c>
      <c r="L1" s="203"/>
      <c r="M1" s="203"/>
    </row>
    <row r="2" spans="1:13" ht="15.75">
      <c r="A2" s="204" t="s">
        <v>225</v>
      </c>
      <c r="B2" s="20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75"/>
      <c r="B3" s="7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96" t="s">
        <v>236</v>
      </c>
      <c r="G4" s="196"/>
      <c r="H4" s="196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13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9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9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ht="22.5" customHeight="1">
      <c r="A11" s="81" t="s">
        <v>369</v>
      </c>
      <c r="B11" s="210" t="s">
        <v>245</v>
      </c>
      <c r="C11" s="210"/>
      <c r="D11" s="210"/>
      <c r="E11" s="186" t="s">
        <v>416</v>
      </c>
      <c r="F11" s="186"/>
      <c r="G11" s="82"/>
      <c r="H11" s="82"/>
      <c r="I11" s="90">
        <v>1375000</v>
      </c>
      <c r="J11" s="90"/>
      <c r="K11" s="187" t="s">
        <v>379</v>
      </c>
      <c r="L11" s="187"/>
      <c r="M11" s="175"/>
    </row>
    <row r="12" spans="1:13" ht="23.25" customHeight="1">
      <c r="A12" s="81" t="s">
        <v>320</v>
      </c>
      <c r="B12" s="210" t="s">
        <v>245</v>
      </c>
      <c r="C12" s="210"/>
      <c r="D12" s="210"/>
      <c r="E12" s="176" t="s">
        <v>375</v>
      </c>
      <c r="F12" s="176"/>
      <c r="G12" s="82"/>
      <c r="H12" s="82"/>
      <c r="I12" s="90">
        <v>6199000</v>
      </c>
      <c r="J12" s="90"/>
      <c r="K12" s="177" t="s">
        <v>245</v>
      </c>
      <c r="L12" s="177"/>
      <c r="M12" s="178"/>
    </row>
    <row r="13" spans="1:13" ht="24" customHeight="1">
      <c r="A13" s="81" t="s">
        <v>320</v>
      </c>
      <c r="B13" s="210" t="s">
        <v>245</v>
      </c>
      <c r="C13" s="210"/>
      <c r="D13" s="210"/>
      <c r="E13" s="176" t="s">
        <v>375</v>
      </c>
      <c r="F13" s="176"/>
      <c r="G13" s="82"/>
      <c r="H13" s="82"/>
      <c r="I13" s="90">
        <v>3263000</v>
      </c>
      <c r="J13" s="90"/>
      <c r="K13" s="177" t="s">
        <v>427</v>
      </c>
      <c r="L13" s="177"/>
      <c r="M13" s="178"/>
    </row>
    <row r="14" spans="1:13" ht="33" customHeight="1">
      <c r="A14" s="81"/>
      <c r="B14" s="207" t="s">
        <v>186</v>
      </c>
      <c r="C14" s="207"/>
      <c r="D14" s="207"/>
      <c r="E14" s="184"/>
      <c r="F14" s="184"/>
      <c r="G14" s="82"/>
      <c r="H14" s="82"/>
      <c r="I14" s="91">
        <f>SUM(I11:I13)</f>
        <v>10837000</v>
      </c>
      <c r="J14" s="91">
        <f>SUM(J11:J13)</f>
        <v>0</v>
      </c>
      <c r="K14" s="209"/>
      <c r="L14" s="209"/>
      <c r="M14" s="185"/>
    </row>
    <row r="15" spans="1:13" ht="15.75">
      <c r="A15" s="92"/>
      <c r="B15" s="208" t="s">
        <v>243</v>
      </c>
      <c r="C15" s="208"/>
      <c r="D15" s="208"/>
      <c r="E15" s="213"/>
      <c r="F15" s="213"/>
      <c r="G15" s="82"/>
      <c r="H15" s="82"/>
      <c r="I15" s="215">
        <f>I14-J14</f>
        <v>10837000</v>
      </c>
      <c r="J15" s="215"/>
      <c r="K15" s="213"/>
      <c r="L15" s="213"/>
      <c r="M15" s="214"/>
    </row>
    <row r="16" spans="1:13" ht="15.75">
      <c r="A16" s="10"/>
      <c r="B16" s="10"/>
      <c r="C16" s="10"/>
      <c r="D16" s="10"/>
      <c r="E16" s="10"/>
      <c r="F16" s="10"/>
      <c r="G16" s="10"/>
      <c r="H16" s="10"/>
      <c r="I16" s="24"/>
      <c r="J16" s="24"/>
      <c r="K16" s="10"/>
      <c r="L16" s="10"/>
      <c r="M16" s="10"/>
    </row>
    <row r="17" spans="1:13" ht="15.75">
      <c r="A17" s="10"/>
      <c r="B17" s="10"/>
      <c r="C17" s="10"/>
      <c r="D17" s="10"/>
      <c r="E17" s="10"/>
      <c r="F17" s="10"/>
      <c r="G17" s="10"/>
      <c r="H17" s="10"/>
      <c r="I17" s="24"/>
      <c r="J17" s="24"/>
      <c r="K17" s="10"/>
      <c r="L17" s="10"/>
      <c r="M17" s="10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10"/>
      <c r="J18" s="24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7" ht="15.75">
      <c r="B27" s="54"/>
    </row>
  </sheetData>
  <mergeCells count="29">
    <mergeCell ref="B12:D12"/>
    <mergeCell ref="E12:F12"/>
    <mergeCell ref="K12:M12"/>
    <mergeCell ref="B13:D13"/>
    <mergeCell ref="E13:F13"/>
    <mergeCell ref="K13:M13"/>
    <mergeCell ref="H9:H10"/>
    <mergeCell ref="K9:M10"/>
    <mergeCell ref="B11:D11"/>
    <mergeCell ref="E11:F11"/>
    <mergeCell ref="K11:M11"/>
    <mergeCell ref="G9:G10"/>
    <mergeCell ref="A1:B1"/>
    <mergeCell ref="K1:M1"/>
    <mergeCell ref="F5:H5"/>
    <mergeCell ref="I9:J9"/>
    <mergeCell ref="A2:B2"/>
    <mergeCell ref="F4:H4"/>
    <mergeCell ref="A7:E7"/>
    <mergeCell ref="A9:A10"/>
    <mergeCell ref="B9:D10"/>
    <mergeCell ref="E9:F10"/>
    <mergeCell ref="B14:D14"/>
    <mergeCell ref="E14:F14"/>
    <mergeCell ref="K14:M14"/>
    <mergeCell ref="B15:D15"/>
    <mergeCell ref="E15:F15"/>
    <mergeCell ref="I15:J15"/>
    <mergeCell ref="K15:M1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M26"/>
  <sheetViews>
    <sheetView workbookViewId="0" topLeftCell="A1">
      <selection activeCell="A9" sqref="A9:A10"/>
    </sheetView>
  </sheetViews>
  <sheetFormatPr defaultColWidth="9.00390625" defaultRowHeight="15.75"/>
  <cols>
    <col min="1" max="1" width="9.25390625" style="61" customWidth="1"/>
    <col min="2" max="3" width="9.00390625" style="61" customWidth="1"/>
    <col min="4" max="4" width="7.125" style="61" customWidth="1"/>
    <col min="5" max="5" width="9.00390625" style="61" customWidth="1"/>
    <col min="6" max="6" width="10.375" style="61" customWidth="1"/>
    <col min="7" max="7" width="8.75390625" style="61" customWidth="1"/>
    <col min="8" max="8" width="7.375" style="61" customWidth="1"/>
    <col min="9" max="9" width="10.625" style="61" customWidth="1"/>
    <col min="10" max="10" width="11.375" style="61" customWidth="1"/>
    <col min="11" max="12" width="9.00390625" style="61" customWidth="1"/>
    <col min="13" max="13" width="17.25390625" style="61" customWidth="1"/>
    <col min="14" max="16384" width="9.00390625" style="61" customWidth="1"/>
  </cols>
  <sheetData>
    <row r="1" spans="1:13" ht="15.75">
      <c r="A1" s="196" t="s">
        <v>11</v>
      </c>
      <c r="B1" s="196"/>
      <c r="C1" s="10"/>
      <c r="D1" s="10"/>
      <c r="E1" s="10"/>
      <c r="F1" s="10"/>
      <c r="G1" s="10"/>
      <c r="H1" s="10"/>
      <c r="I1" s="10"/>
      <c r="J1" s="10"/>
      <c r="K1" s="203" t="s">
        <v>380</v>
      </c>
      <c r="L1" s="203"/>
      <c r="M1" s="203"/>
    </row>
    <row r="2" spans="1:13" ht="15.75">
      <c r="A2" s="204" t="s">
        <v>225</v>
      </c>
      <c r="B2" s="20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75"/>
      <c r="B3" s="7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>
      <c r="A4" s="10"/>
      <c r="B4" s="10"/>
      <c r="C4" s="10"/>
      <c r="D4" s="10"/>
      <c r="E4" s="10"/>
      <c r="F4" s="196" t="s">
        <v>236</v>
      </c>
      <c r="G4" s="196"/>
      <c r="H4" s="196"/>
      <c r="I4" s="10"/>
      <c r="J4" s="10"/>
      <c r="K4" s="10"/>
      <c r="L4" s="10"/>
      <c r="M4" s="10"/>
    </row>
    <row r="5" spans="1:13" ht="15.75">
      <c r="A5" s="10"/>
      <c r="B5" s="10"/>
      <c r="C5" s="10"/>
      <c r="D5" s="10"/>
      <c r="E5" s="10"/>
      <c r="F5" s="196" t="s">
        <v>187</v>
      </c>
      <c r="G5" s="196"/>
      <c r="H5" s="196"/>
      <c r="I5" s="10"/>
      <c r="J5" s="10"/>
      <c r="K5" s="10"/>
      <c r="L5" s="10"/>
      <c r="M5" s="10"/>
    </row>
    <row r="6" spans="1:13" ht="15.75">
      <c r="A6" s="10"/>
      <c r="B6" s="10"/>
      <c r="C6" s="10"/>
      <c r="D6" s="10"/>
      <c r="E6" s="10"/>
      <c r="F6" s="2"/>
      <c r="G6" s="2"/>
      <c r="H6" s="2"/>
      <c r="I6" s="10"/>
      <c r="J6" s="10"/>
      <c r="K6" s="10"/>
      <c r="L6" s="10"/>
      <c r="M6" s="10"/>
    </row>
    <row r="7" spans="1:13" ht="15.75">
      <c r="A7" s="195" t="s">
        <v>253</v>
      </c>
      <c r="B7" s="195"/>
      <c r="C7" s="195"/>
      <c r="D7" s="195"/>
      <c r="E7" s="195"/>
      <c r="F7" s="2"/>
      <c r="G7" s="2"/>
      <c r="H7" s="2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99" t="s">
        <v>125</v>
      </c>
      <c r="B9" s="197" t="s">
        <v>228</v>
      </c>
      <c r="C9" s="197"/>
      <c r="D9" s="197"/>
      <c r="E9" s="199" t="s">
        <v>229</v>
      </c>
      <c r="F9" s="199"/>
      <c r="G9" s="198" t="s">
        <v>230</v>
      </c>
      <c r="H9" s="198" t="s">
        <v>5</v>
      </c>
      <c r="I9" s="194" t="s">
        <v>232</v>
      </c>
      <c r="J9" s="194"/>
      <c r="K9" s="197" t="s">
        <v>235</v>
      </c>
      <c r="L9" s="197"/>
      <c r="M9" s="197"/>
    </row>
    <row r="10" spans="1:13" ht="15.75">
      <c r="A10" s="199"/>
      <c r="B10" s="197"/>
      <c r="C10" s="197"/>
      <c r="D10" s="197"/>
      <c r="E10" s="199"/>
      <c r="F10" s="199"/>
      <c r="G10" s="198"/>
      <c r="H10" s="198"/>
      <c r="I10" s="83" t="s">
        <v>233</v>
      </c>
      <c r="J10" s="83" t="s">
        <v>234</v>
      </c>
      <c r="K10" s="197"/>
      <c r="L10" s="197"/>
      <c r="M10" s="197"/>
    </row>
    <row r="11" spans="1:13" ht="22.5" customHeight="1">
      <c r="A11" s="81" t="s">
        <v>320</v>
      </c>
      <c r="B11" s="210" t="s">
        <v>9</v>
      </c>
      <c r="C11" s="210"/>
      <c r="D11" s="210"/>
      <c r="E11" s="176" t="s">
        <v>375</v>
      </c>
      <c r="F11" s="176"/>
      <c r="G11" s="82"/>
      <c r="H11" s="82"/>
      <c r="I11" s="90"/>
      <c r="J11" s="90">
        <v>165000</v>
      </c>
      <c r="K11" s="187" t="s">
        <v>129</v>
      </c>
      <c r="L11" s="187"/>
      <c r="M11" s="175"/>
    </row>
    <row r="12" spans="1:13" ht="23.25" customHeight="1">
      <c r="A12" s="81" t="s">
        <v>320</v>
      </c>
      <c r="B12" s="210" t="s">
        <v>381</v>
      </c>
      <c r="C12" s="210"/>
      <c r="D12" s="210"/>
      <c r="E12" s="176" t="s">
        <v>375</v>
      </c>
      <c r="F12" s="176"/>
      <c r="G12" s="82"/>
      <c r="H12" s="82"/>
      <c r="I12" s="90">
        <v>165000</v>
      </c>
      <c r="J12" s="90"/>
      <c r="K12" s="210" t="s">
        <v>381</v>
      </c>
      <c r="L12" s="210"/>
      <c r="M12" s="210"/>
    </row>
    <row r="13" spans="1:13" ht="24.75" customHeight="1">
      <c r="A13" s="81"/>
      <c r="B13" s="207" t="s">
        <v>186</v>
      </c>
      <c r="C13" s="207"/>
      <c r="D13" s="207"/>
      <c r="E13" s="184"/>
      <c r="F13" s="184"/>
      <c r="G13" s="82"/>
      <c r="H13" s="82"/>
      <c r="I13" s="91">
        <f>SUM(I11:I12)</f>
        <v>165000</v>
      </c>
      <c r="J13" s="91">
        <f>SUM(J11:J12)</f>
        <v>165000</v>
      </c>
      <c r="K13" s="209"/>
      <c r="L13" s="209"/>
      <c r="M13" s="185"/>
    </row>
    <row r="14" spans="1:13" ht="23.25" customHeight="1">
      <c r="A14" s="92"/>
      <c r="B14" s="208" t="s">
        <v>243</v>
      </c>
      <c r="C14" s="208"/>
      <c r="D14" s="208"/>
      <c r="E14" s="213"/>
      <c r="F14" s="213"/>
      <c r="G14" s="82"/>
      <c r="H14" s="82"/>
      <c r="I14" s="215">
        <f>I13-J13</f>
        <v>0</v>
      </c>
      <c r="J14" s="215"/>
      <c r="K14" s="213"/>
      <c r="L14" s="213"/>
      <c r="M14" s="214"/>
    </row>
    <row r="15" spans="1:13" ht="15.75">
      <c r="A15" s="10"/>
      <c r="B15" s="10"/>
      <c r="C15" s="10"/>
      <c r="D15" s="10"/>
      <c r="E15" s="10"/>
      <c r="F15" s="10"/>
      <c r="G15" s="10"/>
      <c r="H15" s="10"/>
      <c r="I15" s="24"/>
      <c r="J15" s="24"/>
      <c r="K15" s="10"/>
      <c r="L15" s="10"/>
      <c r="M15" s="10"/>
    </row>
    <row r="16" spans="1:13" ht="15.75">
      <c r="A16" s="10"/>
      <c r="B16" s="10"/>
      <c r="C16" s="10"/>
      <c r="D16" s="10"/>
      <c r="E16" s="10"/>
      <c r="F16" s="10"/>
      <c r="G16" s="10"/>
      <c r="H16" s="10"/>
      <c r="I16" s="24"/>
      <c r="J16" s="24"/>
      <c r="K16" s="10"/>
      <c r="L16" s="10"/>
      <c r="M16" s="10"/>
    </row>
    <row r="17" spans="1:13" ht="15.75">
      <c r="A17" s="10"/>
      <c r="B17" s="10"/>
      <c r="C17" s="10"/>
      <c r="D17" s="10"/>
      <c r="E17" s="10"/>
      <c r="F17" s="10"/>
      <c r="G17" s="10"/>
      <c r="H17" s="10"/>
      <c r="I17" s="10"/>
      <c r="J17" s="24"/>
      <c r="K17" s="10"/>
      <c r="L17" s="10"/>
      <c r="M17" s="10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6" ht="15.75">
      <c r="B26" s="54"/>
    </row>
  </sheetData>
  <mergeCells count="26">
    <mergeCell ref="B13:D13"/>
    <mergeCell ref="E13:F13"/>
    <mergeCell ref="K13:M13"/>
    <mergeCell ref="B14:D14"/>
    <mergeCell ref="E14:F14"/>
    <mergeCell ref="I14:J14"/>
    <mergeCell ref="K14:M14"/>
    <mergeCell ref="B12:D12"/>
    <mergeCell ref="E11:F11"/>
    <mergeCell ref="K12:M12"/>
    <mergeCell ref="E12:F12"/>
    <mergeCell ref="I9:J9"/>
    <mergeCell ref="K9:M10"/>
    <mergeCell ref="B11:D11"/>
    <mergeCell ref="K11:M11"/>
    <mergeCell ref="F5:H5"/>
    <mergeCell ref="A7:E7"/>
    <mergeCell ref="A9:A10"/>
    <mergeCell ref="B9:D10"/>
    <mergeCell ref="E9:F10"/>
    <mergeCell ref="G9:G10"/>
    <mergeCell ref="H9:H10"/>
    <mergeCell ref="A1:B1"/>
    <mergeCell ref="K1:M1"/>
    <mergeCell ref="A2:B2"/>
    <mergeCell ref="F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2011-02-07T15:34:12Z</cp:lastPrinted>
  <dcterms:created xsi:type="dcterms:W3CDTF">2005-09-14T08:40:41Z</dcterms:created>
  <dcterms:modified xsi:type="dcterms:W3CDTF">2011-02-07T15:38:16Z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