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180" windowHeight="11385" activeTab="0"/>
  </bookViews>
  <sheets>
    <sheet name="PH" sheetId="1" r:id="rId1"/>
    <sheet name="GAMESZ" sheetId="2" r:id="rId2"/>
    <sheet name="Bibó" sheetId="3" r:id="rId3"/>
    <sheet name="Illyés" sheetId="4" r:id="rId4"/>
    <sheet name="Brunszvik" sheetId="5" r:id="rId5"/>
    <sheet name="TASZII" sheetId="6" r:id="rId6"/>
    <sheet name="Festetics" sheetId="7" r:id="rId7"/>
    <sheet name="pályázatok" sheetId="8" r:id="rId8"/>
  </sheets>
  <definedNames/>
  <calcPr fullCalcOnLoad="1"/>
</workbook>
</file>

<file path=xl/sharedStrings.xml><?xml version="1.0" encoding="utf-8"?>
<sst xmlns="http://schemas.openxmlformats.org/spreadsheetml/2006/main" count="786" uniqueCount="381">
  <si>
    <t>Polgármesteri Hivatal</t>
  </si>
  <si>
    <t>Előirányzat módosítás időpontja:</t>
  </si>
  <si>
    <t>Megnevezés</t>
  </si>
  <si>
    <t>Bevétel</t>
  </si>
  <si>
    <t>Kiadás</t>
  </si>
  <si>
    <t>Személyi juttatás</t>
  </si>
  <si>
    <t>Munkaadót terhelő járulék</t>
  </si>
  <si>
    <t>Dologi kiadás, egyéb folyó kiadás</t>
  </si>
  <si>
    <t>Tám.ért. műk. p.eszk.átadás</t>
  </si>
  <si>
    <t>ÁHT-én kívüli. műk. p.eszk.átadás</t>
  </si>
  <si>
    <t>Ellátottak pénzbeli juttatása</t>
  </si>
  <si>
    <t>Szociálpolitikai juttatás</t>
  </si>
  <si>
    <t>Felhalmozási kiadások</t>
  </si>
  <si>
    <t>Hivatkozási szám</t>
  </si>
  <si>
    <t>Bibó István AGSZ</t>
  </si>
  <si>
    <t>Főkönyvi szám, szakfeladat</t>
  </si>
  <si>
    <t>GAMESZ</t>
  </si>
  <si>
    <t>Illyés Gyula Általános Iskola</t>
  </si>
  <si>
    <t>KGO/139-2/2011</t>
  </si>
  <si>
    <t>2.</t>
  </si>
  <si>
    <t>1.</t>
  </si>
  <si>
    <t>3.</t>
  </si>
  <si>
    <t>4.</t>
  </si>
  <si>
    <t>5.</t>
  </si>
  <si>
    <t>6.</t>
  </si>
  <si>
    <t>Általános tartalék</t>
  </si>
  <si>
    <t>GAMESZ önk-i önerő működésre</t>
  </si>
  <si>
    <t>Illyés Gyula Általános Iskola önkormányzati önerő működésre</t>
  </si>
  <si>
    <t>Brunszvik T.N.O.Óvoda önkormányzati önerő működésre</t>
  </si>
  <si>
    <t>TASZII önkormányzati önerő működésre</t>
  </si>
  <si>
    <t>Festetics Művelődési Központ önkormányzati önerő működésre</t>
  </si>
  <si>
    <t>Céltartalék</t>
  </si>
  <si>
    <t>Kossuth u, Ady u, Lótuszvirág u, Római u csomópont engedélyezési terve</t>
  </si>
  <si>
    <t>Kossuth u, Ady u, Lótuszvirág u, Római u csomópont engedélyezési terve Áfa</t>
  </si>
  <si>
    <t>KGO/139-3/2011</t>
  </si>
  <si>
    <t>Testületi hatáskörben felhasználható</t>
  </si>
  <si>
    <t>Illyés Gyula Általános Iskola önkormányzati önerő felhalmozásra</t>
  </si>
  <si>
    <t>KGO/139-1/2011</t>
  </si>
  <si>
    <t>Hivatali informatikai rendszer cseréje</t>
  </si>
  <si>
    <t>Hivatali informatikai rendszer cseréje Áfa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</si>
  <si>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</si>
  <si>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</si>
  <si>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</si>
  <si>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</si>
  <si>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</si>
  <si>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</si>
  <si>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</si>
  <si>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</si>
  <si>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</si>
  <si>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</si>
  <si>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</si>
  <si>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Digitális fényképezőgép sajtó referens részére</t>
  </si>
  <si>
    <t>Digitális fényképezőgép sajtó referens részére áfa</t>
  </si>
  <si>
    <t>18.</t>
  </si>
  <si>
    <t>19.</t>
  </si>
  <si>
    <t>KGO/139-2/2011. ikt.sz</t>
  </si>
  <si>
    <t>Támogatás értékű működési bevétel Vas Megyei Kormányhivatal Munkaügyi Központ</t>
  </si>
  <si>
    <t>KGO/193-2/2011 ikt.sz.</t>
  </si>
  <si>
    <t>Takarítógép vásárlás</t>
  </si>
  <si>
    <t>Takarítógép vásárlás Áfa</t>
  </si>
  <si>
    <t>KGO/193-3/2011 ikt.sz.</t>
  </si>
  <si>
    <t>KGO/139-2/2011.ikt.sz.</t>
  </si>
  <si>
    <t>Intézményfinanszírozás önkormányzati saját erő működésre</t>
  </si>
  <si>
    <t>Festetics György Művelődési Központ</t>
  </si>
  <si>
    <t>Brunszvik Teréz Napközi Otthonos Óvoda</t>
  </si>
  <si>
    <t xml:space="preserve">Intézményfinanszírozás önkormányzati saját erő működésre </t>
  </si>
  <si>
    <t>Intézményfinanszírozás önkormányzati saját erő felhalmozásra</t>
  </si>
  <si>
    <t>43/2011.(II.25.)Kt.hat.</t>
  </si>
  <si>
    <t>Áht-n kívüli felhalmozási pénzeszköz átadás  egyházak részére</t>
  </si>
  <si>
    <t>20.</t>
  </si>
  <si>
    <t>Áht-n kívüli működési pénzeszköz átadás  egyházak részére</t>
  </si>
  <si>
    <t>5 fő SNI-s gyermek fejlesztési költsége</t>
  </si>
  <si>
    <t>21.</t>
  </si>
  <si>
    <t>22.</t>
  </si>
  <si>
    <t>23.</t>
  </si>
  <si>
    <t>24.</t>
  </si>
  <si>
    <t>Bursa Hungarica Ösztöndíj</t>
  </si>
  <si>
    <t>Költségvetési szerveknél foglalkoztatottak 2011. évi jövedelem kompenzációkompenzáció támogatás értékű  működési peszk.átvétel</t>
  </si>
  <si>
    <t>Költségvetési szerveknél foglalkoztatottak 2011. évi jövedelem kompenzációkompenzáció egyéb központi támogatás</t>
  </si>
  <si>
    <t>2. osztályos tanulók úszás oktatása</t>
  </si>
  <si>
    <t xml:space="preserve">Orvosi ügyelet 4 fő nővérének óradíj emelkedése </t>
  </si>
  <si>
    <t>GAMESZ önkormányzati erő működésre</t>
  </si>
  <si>
    <t>Pedagógus továbbképzés</t>
  </si>
  <si>
    <t>Bibó István AGSZ önkormányzati önerő működésre</t>
  </si>
  <si>
    <t>Intézményfinanszírozás önkormányzati önerő működésre</t>
  </si>
  <si>
    <t>Támogatás értékű működési peszkőz átvétel Vas megyei Kormányhivatal Munkaügyi Központtól (hosszú időt.fogl.)</t>
  </si>
  <si>
    <t>Támogatás értékű működési peszkőz átvétel Vas megyei Kormányhivatal Munkaügyi Központtól (rövid időt. fogl.)</t>
  </si>
  <si>
    <t>Támogatás értékű működési bevétel Vas Megyei Kormányhivatal Munkaügyi Központ (rövid időt.fogl.)</t>
  </si>
  <si>
    <t>Támogatás értékű működési bevétel Vas Megyei Kormányhivatal Munkaügyi Központtól (rövid időt.fogl)</t>
  </si>
  <si>
    <t>Közfoglalkoztatás rövid időtartamú</t>
  </si>
  <si>
    <t xml:space="preserve">Közfoglalkoztatás rövid időtartamú </t>
  </si>
  <si>
    <t>Közfoglalkoztatás hosszú időtartamú</t>
  </si>
  <si>
    <t>KGO/139-4/2011. ikt.sz</t>
  </si>
  <si>
    <t>Közfoglalkoztatás PH (rövid időt. fogl.)</t>
  </si>
  <si>
    <t xml:space="preserve">Defibrilátor vásárlás </t>
  </si>
  <si>
    <t>Defibrilátor vásárlás Áfa</t>
  </si>
  <si>
    <t>2 db kismotor vásárlás közterület felügyelők részére</t>
  </si>
  <si>
    <t>2 db kismotor vásárlás közterület felügyelők részére Áfa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</si>
  <si>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</si>
  <si>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</si>
  <si>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</si>
  <si>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</si>
  <si>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</si>
  <si>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</si>
  <si>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</si>
  <si>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</si>
  <si>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</si>
  <si>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</si>
  <si>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</si>
  <si>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</si>
  <si>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</si>
  <si>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</si>
  <si>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2011. március 29-i Képviselő-testületi ülés rendelet módósításának összege</t>
  </si>
  <si>
    <t>T/I.számú táblázat</t>
  </si>
  <si>
    <t>T/II/2. számú táblázat</t>
  </si>
  <si>
    <t>T/II/3. számú táblázat</t>
  </si>
  <si>
    <t>T/II/4. számú táblázat</t>
  </si>
  <si>
    <t>T/II/6. számú táblázat</t>
  </si>
  <si>
    <t>T/II/5. számú táblázat</t>
  </si>
  <si>
    <t>Tájékoztató tábla előirányzat módosításról, átcsoportosításról</t>
  </si>
  <si>
    <t>KGO/139-7/2011.ikt.sz.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</si>
  <si>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</si>
  <si>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</si>
  <si>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</si>
  <si>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</si>
  <si>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</si>
  <si>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</si>
  <si>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</si>
  <si>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</si>
  <si>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</si>
  <si>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</si>
  <si>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</si>
  <si>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</si>
  <si>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</si>
  <si>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</si>
  <si>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39.</t>
  </si>
  <si>
    <t>C</t>
  </si>
  <si>
    <t>T/II/1. számú táblázat</t>
  </si>
  <si>
    <t>T/III. számú melléklet</t>
  </si>
  <si>
    <t>Hévíz Város Önkormányzata 2011. évet érintő és folyamatban lévő pályázatainak alakulása</t>
  </si>
  <si>
    <t>2011. január 1. napjától 2011. március 10. napjáig</t>
  </si>
  <si>
    <t>Adatok e Ft-ban</t>
  </si>
  <si>
    <t>Program megnevezése/ Pályázat kiírója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</si>
  <si>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</si>
  <si>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</si>
  <si>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</si>
  <si>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</si>
  <si>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</si>
  <si>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</t>
  </si>
  <si>
    <t>Önerő forrása</t>
  </si>
  <si>
    <t>Eredmény</t>
  </si>
  <si>
    <t>Támogatási szerződés száma</t>
  </si>
  <si>
    <t>Átutalás időpontja</t>
  </si>
  <si>
    <t>Átutalt, jóváírt támog. összeg</t>
  </si>
  <si>
    <t>Pály. Státusza</t>
  </si>
  <si>
    <t>azonosítója</t>
  </si>
  <si>
    <t>címe</t>
  </si>
  <si>
    <t>célja</t>
  </si>
  <si>
    <t>Polgármesteri Hivatal:</t>
  </si>
  <si>
    <t>2008. évről áthúzódó pályázatok</t>
  </si>
  <si>
    <t>Nyugat-dunántúli Operatív Program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</si>
  <si>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</si>
  <si>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</si>
  <si>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</si>
  <si>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</si>
  <si>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Pályázati alap</t>
  </si>
  <si>
    <t>K-2010-NyDOP-3.1.1/A-2f-15470/169</t>
  </si>
  <si>
    <t>2010.09.23:164921, 2011.003.08:290966</t>
  </si>
  <si>
    <t>elnyert</t>
  </si>
  <si>
    <t>Polgármestei Hivatal összesen: (2008.)</t>
  </si>
  <si>
    <t>2009. évről áthúzódó pályázatok:</t>
  </si>
  <si>
    <t>Oktatási és Kulturális Minisztérium</t>
  </si>
  <si>
    <t>4/2009. (I. 29.) KT. hat.</t>
  </si>
  <si>
    <t>TÁMOP 3.1.4-08/2.-2009-0134</t>
  </si>
  <si>
    <t>Kompetencia alapú oktatás egyenlő hozzáférés</t>
  </si>
  <si>
    <t>Brunszvik Teréz N. O. Óvoda (Egregyi, Sugár úti telephely) Illyés Gyula Ált. és Műv. Isk., Bibó István AGSZ</t>
  </si>
  <si>
    <t>2009.07.20: 22.400 + 2010.04.09: 7.132+2010.06.22.:  10.344+2010.10.13:  2967+ 2010.08.19:1134</t>
  </si>
  <si>
    <t>Ny-dunántúli Regionális Fejl. Tanács</t>
  </si>
  <si>
    <t>222/2009.(XII.1.)KT. hat.</t>
  </si>
  <si>
    <t>NYDOP-5.1.1/B-09-2009-0006</t>
  </si>
  <si>
    <t>Bölcsődei intézmény létesítése és gyermekjólésti szolgáltatások fejlesztése</t>
  </si>
  <si>
    <t>Brunszvik Teréz Napközi Otthonos Óvoda Bölcsődei egység kialakítása</t>
  </si>
  <si>
    <t>90 max: 80000</t>
  </si>
  <si>
    <t>pályázati alap</t>
  </si>
  <si>
    <t>2010.08.18:28000</t>
  </si>
  <si>
    <t>folyamatban</t>
  </si>
  <si>
    <t>Mezőgazdasági és Vidékfejlesztési Minisztérium</t>
  </si>
  <si>
    <t>192/2009.(X.27.)</t>
  </si>
  <si>
    <t>6888/2009. ikt.sz.</t>
  </si>
  <si>
    <t>Mezőgazdasági utak fejlesztése</t>
  </si>
  <si>
    <t>Dombföldi-, Zrinyi u zártkeri és külterületi szakasz Hosszúföldekig</t>
  </si>
  <si>
    <t xml:space="preserve"> nettó 75</t>
  </si>
  <si>
    <t>nincs</t>
  </si>
  <si>
    <t>nem nyert</t>
  </si>
  <si>
    <t>140/2009.(VII.20.) KT.hat.</t>
  </si>
  <si>
    <t>NYDOP-4.3.1/B-09-2009-0006</t>
  </si>
  <si>
    <t>Kerékpárút fejlesztése Alsópáhok és Hévíz között</t>
  </si>
  <si>
    <t>Kerékpárút kiépítése Gesztor: Alsópáhok**</t>
  </si>
  <si>
    <t>kivitelezés folyamatban</t>
  </si>
  <si>
    <t>Polgármestei Hivatal összesen: (2009.)</t>
  </si>
  <si>
    <t>*Az összegek nettó értékben szerepelnek, mivel az ÁFA összege visszigényelhető. Bruttó összeg: 414.658 e FT</t>
  </si>
  <si>
    <t>**A projekt mindkét önkormányzatot érintően pályázott összege 140 055 e Ft, melyből  Hévíz Városát közvetlenül 78 994 e Ft illeti meg. Alsópáhok részére utalandó forrás 61 061 e FT.</t>
  </si>
  <si>
    <t>2010. évről áthúzódó pályázatok</t>
  </si>
  <si>
    <t>Szociális és Munkaügyi Minisztérium</t>
  </si>
  <si>
    <t>SZOC-IBL-09-0355</t>
  </si>
  <si>
    <t>Idősek tartós bentlakásos intézmények kiegészítő támogatása</t>
  </si>
  <si>
    <t xml:space="preserve">Nem demens idős emberek ellátását végző dolgozók mbérének és járulékainak kieg.tám. </t>
  </si>
  <si>
    <t>intézm. költségv.</t>
  </si>
  <si>
    <t>Igazságügyi és Rendészeti Minisztérium</t>
  </si>
  <si>
    <t>33/2010(II.23.)</t>
  </si>
  <si>
    <t>Közterületfelügyelőket foglalkoztató önkormányzatok részére településőrök foglalkoztatása</t>
  </si>
  <si>
    <t xml:space="preserve"> Településőrök foglalkoztatása</t>
  </si>
  <si>
    <t>VFO/220-12/2010. ikt.sz.</t>
  </si>
  <si>
    <t xml:space="preserve">2010.12.02:2983 , 201.03.11:1608 </t>
  </si>
  <si>
    <t>megvalósítás befejezett, elszámolás alatt</t>
  </si>
  <si>
    <t>95/2010(V.25.)</t>
  </si>
  <si>
    <t>NYDOP-2009-2.1.1/F.09</t>
  </si>
  <si>
    <t>Balatoni Térség turisztikai vonzerejének</t>
  </si>
  <si>
    <t>Római kori romok zöldfelületi rehab. és turisztikai hasznosítása Hévízen</t>
  </si>
  <si>
    <t>Pályázati alap vállalt önerő 13 519</t>
  </si>
  <si>
    <t>NYDOP-2009-2.1.1/F.09-2010-0009</t>
  </si>
  <si>
    <t>Európai Bizottság</t>
  </si>
  <si>
    <t>154/2010.(VIII.31.)</t>
  </si>
  <si>
    <t>HUHR/1001/2.2.2.</t>
  </si>
  <si>
    <t>Magyarország-Horvátország IPA Határon átnyúló Együttműködési Program</t>
  </si>
  <si>
    <t xml:space="preserve"> kedvező elbírálás esetén Általános tartalák    1 050</t>
  </si>
  <si>
    <t xml:space="preserve"> </t>
  </si>
  <si>
    <t>benyújtott</t>
  </si>
  <si>
    <t>JHS-SZ-068/2-2010</t>
  </si>
  <si>
    <t>Jelzőrendszeres házi segítségnyújtást működtetők állami támogatása</t>
  </si>
  <si>
    <t>F/002050/10</t>
  </si>
  <si>
    <t>Fejlesztési program megvalósítása jelzőrendszeres házi segítségnyújtást működtető szolgáltatók esetén</t>
  </si>
  <si>
    <t>Informatikai pályázat laptop beszerzésre a TASZII-ba</t>
  </si>
  <si>
    <t>JHS-SZ-068/0-2010</t>
  </si>
  <si>
    <t>Gemenci Erdő- és Vadgazdaság Zrt.</t>
  </si>
  <si>
    <t>3067/1/2010</t>
  </si>
  <si>
    <t>Minden születendő gyermeknek ültessünk egy fát</t>
  </si>
  <si>
    <t>Minden 2010. évben született hévízi gyermeknek legyen egy fája ( 31 db facsemete)</t>
  </si>
  <si>
    <t>Polgármestei Hivatal összesen: (2010.)</t>
  </si>
  <si>
    <t>2011.évben benyújtott pályázatok</t>
  </si>
  <si>
    <t>Közlekedésfejlesztési és Koordinációs Központ</t>
  </si>
  <si>
    <t>23/2011. (I.28.)</t>
  </si>
  <si>
    <t>7332 jelű összekötő úton létesítendő gyalogos átkelőhely</t>
  </si>
  <si>
    <t>Hévíz, Ady utcán gyalogos-átkelőhely létesítése</t>
  </si>
  <si>
    <t>Országos Foglalkoztatási Közalapítvány</t>
  </si>
  <si>
    <t>18/2011. (I.25.)</t>
  </si>
  <si>
    <t>Közfoglalkoztatás-szervezők foglalkoztatásának támogatása</t>
  </si>
  <si>
    <t>1 fő közfoglalkoztatás-szervező foglalkoztatása</t>
  </si>
  <si>
    <t>befogadott</t>
  </si>
  <si>
    <t>Vas Megyei Kormányhivatal Münkaügyi Központ</t>
  </si>
  <si>
    <t>13/2011. (I.25.)</t>
  </si>
  <si>
    <t>Hosszabb időtartamú közfoglalkoztatás támogatása</t>
  </si>
  <si>
    <t>2 fő álláskereső közfoglalkoztatása</t>
  </si>
  <si>
    <t>kiadási előirányzat</t>
  </si>
  <si>
    <t>4911-1/2011-2001</t>
  </si>
  <si>
    <t>Rövid időtartamú közfoglalkoztatás támogatása</t>
  </si>
  <si>
    <t>2 fő bérpótló juttatásra jogosult álláskereső foglalkoztatása</t>
  </si>
  <si>
    <t>5311-1/2011-2001</t>
  </si>
  <si>
    <t>Civilcom Egyesület</t>
  </si>
  <si>
    <t>CIVILCOM-2010/I.</t>
  </si>
  <si>
    <t>Szervezetek/intézmények komplex számítástechnikai infrastuktúra fejlesztése</t>
  </si>
  <si>
    <t>informatikai eszközök beszerzése</t>
  </si>
  <si>
    <t>Polgármestei Hivatal összesen: (2011.)</t>
  </si>
  <si>
    <t>Polgármesteri Hivatal mindösszesen:</t>
  </si>
  <si>
    <t>GAMESZ által 2011. évben benyújtott pályázatok</t>
  </si>
  <si>
    <t>6 fő álláskereső közfoglalkoztatása</t>
  </si>
  <si>
    <t>intézm. ktgvet.</t>
  </si>
  <si>
    <t>5339-1/2011-2001</t>
  </si>
  <si>
    <t>GAMESZ összesen (2011.)</t>
  </si>
  <si>
    <t>Bibó István Alternatív Gimnázium és Szakközépiskola:</t>
  </si>
  <si>
    <t>2010. évről áthúzódó pályázatok:</t>
  </si>
  <si>
    <t>OKM Támogatáskezelő Igazg.</t>
  </si>
  <si>
    <t>TÁMOP-3.1.5-09/A/2</t>
  </si>
  <si>
    <t>Pedagógusképzések (a pedagógiai kultúra korszerűsítése, pedagógusok új szerepben)</t>
  </si>
  <si>
    <t>1 fő pedagógus továbbképzése</t>
  </si>
  <si>
    <t>TÁMOP-3.1.5-09/A-2-2010-0365</t>
  </si>
  <si>
    <t>Bibó István Alternatív Gimnázium és Szakközépiskola összesen: (2010)</t>
  </si>
  <si>
    <t xml:space="preserve">Illyés Gyula Általános Iskola: </t>
  </si>
  <si>
    <t>2009. évről áthúzódó pályázat</t>
  </si>
  <si>
    <t>Magyar Gyermek Labdarugó Szövetség</t>
  </si>
  <si>
    <t>Nevelési-közoktatási int. Ped.porg.hoz igazodva, gyerm. Egészséges életmódra nevelése</t>
  </si>
  <si>
    <t>Labdarugás népszerűsítése</t>
  </si>
  <si>
    <t>18/2009.</t>
  </si>
  <si>
    <t xml:space="preserve"> Szakmai és sporteszköz csomag 110 e Ft összegben 2009.12.09. napján;    Testnevelő tanár részére 2011.01.12-én utalt sportvezetői díj 120 e Ft</t>
  </si>
  <si>
    <t>Illyés Gyula Általános Iskola összesen: (2009.)</t>
  </si>
  <si>
    <t>Illyés Gyula Általános Iskola által 2011. évben benyújtott pályázatok</t>
  </si>
  <si>
    <t>40.</t>
  </si>
  <si>
    <t>5333-1/2011-2001</t>
  </si>
  <si>
    <t>41.</t>
  </si>
  <si>
    <t>Illyés Gyula Általános Iskola összesen: (2011.)</t>
  </si>
  <si>
    <t>42.</t>
  </si>
  <si>
    <t>Illyés Gyula Általános Iskola mindösszesen:</t>
  </si>
  <si>
    <t>43.</t>
  </si>
  <si>
    <t xml:space="preserve">Brunszvik Teréz Napközi Otthonos Óvoda által 2011. évbenbenyújtott pályázatok  </t>
  </si>
  <si>
    <t>44.</t>
  </si>
  <si>
    <t>4 fő álláskereső közfoglalkoztatása</t>
  </si>
  <si>
    <t>5312-1/2011-2001</t>
  </si>
  <si>
    <t>45.</t>
  </si>
  <si>
    <t>Brunszvik Teréz Napközi Otthonos Óvoda összesen: (2011.)</t>
  </si>
  <si>
    <t>46.</t>
  </si>
  <si>
    <t>TASZII által 2011. évbenbenyújtott pályázatok</t>
  </si>
  <si>
    <t>47.</t>
  </si>
  <si>
    <t>8 fő álláskereső közfoglalkoztatása</t>
  </si>
  <si>
    <t>5337-1/2011-2001</t>
  </si>
  <si>
    <t>48.</t>
  </si>
  <si>
    <t>Hévíz Városában élő idősek számítógép használatánaktámogatása ésaz "információs sztrádára" való felkapcsolódás elősegítése</t>
  </si>
  <si>
    <t>Informatikai  fejlesztés</t>
  </si>
  <si>
    <t>49.</t>
  </si>
  <si>
    <t xml:space="preserve">TASZII összesen: (2011.) </t>
  </si>
  <si>
    <t>50.</t>
  </si>
  <si>
    <t xml:space="preserve"> Festetics György Művelődési Központ:</t>
  </si>
  <si>
    <t>51.</t>
  </si>
  <si>
    <t>52.</t>
  </si>
  <si>
    <t>Magyar Mozgókép Közalapítvány</t>
  </si>
  <si>
    <t>2621/380/2010.</t>
  </si>
  <si>
    <t xml:space="preserve">Magyar és ART besorolású filmek vetítésének normatív támogatása </t>
  </si>
  <si>
    <t>Magyar és ART besorolású filmek vetítésének normatív támogatása, Maximális tám.</t>
  </si>
  <si>
    <t>az utalás befagyasztva</t>
  </si>
  <si>
    <t>53.</t>
  </si>
  <si>
    <t>Nemzeti Kulturális Alapítvány</t>
  </si>
  <si>
    <t>ART mozik közösségkapcsolatának fejlesztésére</t>
  </si>
  <si>
    <t>utólagos elszámolásra</t>
  </si>
  <si>
    <t>54.</t>
  </si>
  <si>
    <t>ART filmek E - cinema technikán történő vetítése</t>
  </si>
  <si>
    <t>utólagos elszámolás 2011. ápr. 30.</t>
  </si>
  <si>
    <t>55.</t>
  </si>
  <si>
    <t xml:space="preserve"> Festetics György Művelődési Központ összesen: (2010.)</t>
  </si>
  <si>
    <t>56.</t>
  </si>
  <si>
    <t>2011. évben benyújtott pályázatok</t>
  </si>
  <si>
    <t>57.</t>
  </si>
  <si>
    <t>NKA Zenei Szakmai Kollégium</t>
  </si>
  <si>
    <t>Világzenei nap-III.Hévízi Jazz Fesztivál</t>
  </si>
  <si>
    <t>Intézményi költségvetés</t>
  </si>
  <si>
    <t>58.</t>
  </si>
  <si>
    <t>1 fő álláskereső közfoglalkoztatása</t>
  </si>
  <si>
    <t>4914-1/2011-2001</t>
  </si>
  <si>
    <t>59.</t>
  </si>
  <si>
    <t xml:space="preserve"> Festetics György Művelődési Központ összesen: (2011.)</t>
  </si>
  <si>
    <t>60.</t>
  </si>
  <si>
    <t>Festetics György Művelődési Központ mindösszesen:</t>
  </si>
  <si>
    <t>61.</t>
  </si>
  <si>
    <t>Önkormányzat összesen:</t>
  </si>
  <si>
    <t>Intézmény-finansz.</t>
  </si>
  <si>
    <t>Szociálpol.  juttatás</t>
  </si>
  <si>
    <t xml:space="preserve">KGO/139-7/2011. </t>
  </si>
  <si>
    <t xml:space="preserve">KGO/139-4/2011. </t>
  </si>
  <si>
    <t>KGO/139-5/2011.</t>
  </si>
  <si>
    <t>Hivatkozási szám (iktatószám, határozatszám)</t>
  </si>
  <si>
    <t>Közfoglalkoztatás PH (hosszú időtart. foglalkoztatás)</t>
  </si>
  <si>
    <t>Brunszvik Teréz Napközi Otthonos Óvoda önkormányzati önerő működésre</t>
  </si>
  <si>
    <t>intézmény neve</t>
  </si>
  <si>
    <t xml:space="preserve">                              intézmény neve</t>
  </si>
  <si>
    <t>Ft-ban</t>
  </si>
  <si>
    <t xml:space="preserve">         intézmény neve</t>
  </si>
  <si>
    <t>2011. március 29-i Képviselő-testületi ülés rendelet módosításának összege</t>
  </si>
  <si>
    <r>
      <t xml:space="preserve">Intézményfinanszírozás </t>
    </r>
    <r>
      <rPr>
        <i/>
        <sz val="10"/>
        <rFont val="Times New Roman"/>
        <family val="1"/>
      </rPr>
      <t xml:space="preserve">önkormányzati saját erő működésre </t>
    </r>
  </si>
  <si>
    <r>
      <t xml:space="preserve">Intézményfinanszírozás </t>
    </r>
    <r>
      <rPr>
        <i/>
        <sz val="11"/>
        <rFont val="Times New Roman"/>
        <family val="1"/>
      </rPr>
      <t>önkormányzati saját erő működésre</t>
    </r>
  </si>
  <si>
    <t>Hivatkozási szám (iktatószám, határizatszám)</t>
  </si>
  <si>
    <t>Tám.ért. műk. p.eszköz átadás</t>
  </si>
  <si>
    <t>ÁHT-én kívüli. műk. p.eszköz átadás</t>
  </si>
  <si>
    <t xml:space="preserve">                                    intézmény neve</t>
  </si>
  <si>
    <t>Szociálpol. juttatás</t>
  </si>
  <si>
    <t>Felhalm. kiadások</t>
  </si>
  <si>
    <t>Teréz Anya Szociális Integrált Intézmény</t>
  </si>
  <si>
    <t xml:space="preserve">                                intézmény neve</t>
  </si>
  <si>
    <t>GAMESZ önkormányzati saját erő felhalmozásra</t>
  </si>
  <si>
    <t>Festetics György Művelődési Központ  önkormányzati erő felhalmozási célra</t>
  </si>
  <si>
    <t>Támogatás értékű bevétel</t>
  </si>
  <si>
    <t>841126/5</t>
  </si>
  <si>
    <t>Támogatás értékű bevétel kistérségi támogatás óvodai nev. közokt. feladatra</t>
  </si>
  <si>
    <t>Támogatás értékű bevétel kistérségi támogatás ált.isk.1-4.évf. közokt. feladatra</t>
  </si>
  <si>
    <t>Támogatás értékű bevétel kistérségi támogatás ált.isk.5-8.évf. közokt. feladatra</t>
  </si>
  <si>
    <t>Támogatás értékű bevétel kistérségi támogatás szakszolgálati feladatra</t>
  </si>
  <si>
    <t>Támogatás értékű bevétel kistérségi támogatás családsegítési feladatra</t>
  </si>
  <si>
    <t>Támogatás értékű bevétel kistérségi támogatás házi segítségnyújtás feladatra</t>
  </si>
  <si>
    <t>Támogatás értékű bevétel kistérségi támogatás gyermekjóléti feladatra</t>
  </si>
  <si>
    <t>Támogatás értékű bevétel kistérségi támogatás mozgókönyvtári feladatra</t>
  </si>
  <si>
    <t>Aggregátor beszerzés</t>
  </si>
  <si>
    <t>Aggregátor beszerzés ÁFA</t>
  </si>
  <si>
    <t>Felhalm.  kiadások</t>
  </si>
  <si>
    <t>Támogatás értékű bevétel társult önkormányzatok hozzájárulása óvoda közös fenntartásához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</si>
</sst>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.0"/>
    <numFmt numFmtId="167" formatCode="0.0"/>
    <numFmt numFmtId="168" formatCode="0.0000"/>
    <numFmt numFmtId="169" formatCode="0.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-40E]yyyy\.\ mmmm\ d\."/>
    <numFmt numFmtId="174" formatCode="#,##0.000"/>
    <numFmt numFmtId="175" formatCode="m\.\ d\.;@"/>
    <numFmt numFmtId="176" formatCode="mmm/yyyy"/>
    <numFmt numFmtId="177" formatCode="[$€-2]\ #\ ##,000_);[Red]\([$€-2]\ #\ ##,000\)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0"/>
    </font>
    <font>
      <b/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56" applyFont="1" applyFill="1" applyBorder="1" applyAlignment="1">
      <alignment/>
      <protection/>
    </xf>
    <xf numFmtId="0" fontId="24" fillId="0" borderId="10" xfId="56" applyFont="1" applyFill="1" applyBorder="1" applyAlignment="1">
      <alignment/>
      <protection/>
    </xf>
    <xf numFmtId="0" fontId="25" fillId="0" borderId="10" xfId="56" applyFont="1" applyFill="1" applyBorder="1" applyAlignment="1">
      <alignment/>
      <protection/>
    </xf>
    <xf numFmtId="0" fontId="25" fillId="0" borderId="0" xfId="56" applyFont="1" applyFill="1" applyBorder="1" applyAlignment="1">
      <alignment horizontal="centerContinuous"/>
      <protection/>
    </xf>
    <xf numFmtId="0" fontId="26" fillId="0" borderId="0" xfId="0" applyFont="1" applyBorder="1" applyAlignment="1">
      <alignment/>
    </xf>
    <xf numFmtId="0" fontId="25" fillId="0" borderId="11" xfId="56" applyFont="1" applyFill="1" applyBorder="1" applyAlignment="1">
      <alignment horizontal="center"/>
      <protection/>
    </xf>
    <xf numFmtId="3" fontId="25" fillId="0" borderId="11" xfId="56" applyNumberFormat="1" applyFont="1" applyFill="1" applyBorder="1" applyAlignment="1">
      <alignment horizontal="center"/>
      <protection/>
    </xf>
    <xf numFmtId="0" fontId="25" fillId="0" borderId="11" xfId="56" applyFont="1" applyFill="1" applyBorder="1" applyAlignment="1">
      <alignment horizontal="center" vertical="center" wrapText="1"/>
      <protection/>
    </xf>
    <xf numFmtId="3" fontId="25" fillId="0" borderId="11" xfId="56" applyNumberFormat="1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horizontal="center" vertical="center"/>
    </xf>
    <xf numFmtId="0" fontId="25" fillId="0" borderId="11" xfId="56" applyFont="1" applyFill="1" applyBorder="1" applyAlignment="1">
      <alignment horizontal="center" vertical="center"/>
      <protection/>
    </xf>
    <xf numFmtId="0" fontId="26" fillId="0" borderId="11" xfId="56" applyFont="1" applyFill="1" applyBorder="1" applyAlignment="1">
      <alignment horizontal="center" vertical="center" wrapText="1"/>
      <protection/>
    </xf>
    <xf numFmtId="3" fontId="26" fillId="0" borderId="11" xfId="56" applyNumberFormat="1" applyFont="1" applyFill="1" applyBorder="1" applyAlignment="1">
      <alignment horizontal="center" vertical="center" wrapText="1"/>
      <protection/>
    </xf>
    <xf numFmtId="0" fontId="26" fillId="0" borderId="11" xfId="56" applyFont="1" applyFill="1" applyBorder="1" applyAlignment="1">
      <alignment horizontal="center"/>
      <protection/>
    </xf>
    <xf numFmtId="0" fontId="25" fillId="0" borderId="11" xfId="56" applyFont="1" applyFill="1" applyBorder="1" applyAlignment="1">
      <alignment horizontal="left" vertical="center"/>
      <protection/>
    </xf>
    <xf numFmtId="0" fontId="26" fillId="0" borderId="11" xfId="56" applyFont="1" applyFill="1" applyBorder="1" applyAlignment="1">
      <alignment vertical="center" wrapText="1"/>
      <protection/>
    </xf>
    <xf numFmtId="0" fontId="26" fillId="0" borderId="11" xfId="56" applyFont="1" applyFill="1" applyBorder="1" applyAlignment="1">
      <alignment/>
      <protection/>
    </xf>
    <xf numFmtId="3" fontId="26" fillId="0" borderId="11" xfId="56" applyNumberFormat="1" applyFont="1" applyFill="1" applyBorder="1" applyAlignment="1">
      <alignment/>
      <protection/>
    </xf>
    <xf numFmtId="0" fontId="26" fillId="0" borderId="11" xfId="56" applyFont="1" applyFill="1" applyBorder="1" applyAlignment="1">
      <alignment horizontal="left" vertical="center" wrapText="1"/>
      <protection/>
    </xf>
    <xf numFmtId="3" fontId="26" fillId="0" borderId="11" xfId="56" applyNumberFormat="1" applyFont="1" applyFill="1" applyBorder="1" applyAlignment="1">
      <alignment horizontal="center" vertical="center"/>
      <protection/>
    </xf>
    <xf numFmtId="0" fontId="26" fillId="0" borderId="11" xfId="56" applyFont="1" applyFill="1" applyBorder="1" applyAlignment="1">
      <alignment horizontal="center" vertical="center"/>
      <protection/>
    </xf>
    <xf numFmtId="0" fontId="26" fillId="0" borderId="12" xfId="56" applyFont="1" applyFill="1" applyBorder="1" applyAlignment="1">
      <alignment horizontal="center" vertical="center" wrapText="1"/>
      <protection/>
    </xf>
    <xf numFmtId="14" fontId="26" fillId="0" borderId="11" xfId="56" applyNumberFormat="1" applyFont="1" applyFill="1" applyBorder="1" applyAlignment="1">
      <alignment horizontal="center" vertical="center" wrapText="1"/>
      <protection/>
    </xf>
    <xf numFmtId="0" fontId="25" fillId="0" borderId="13" xfId="56" applyFont="1" applyFill="1" applyBorder="1" applyAlignment="1">
      <alignment vertical="center" wrapText="1"/>
      <protection/>
    </xf>
    <xf numFmtId="0" fontId="25" fillId="0" borderId="14" xfId="56" applyFont="1" applyFill="1" applyBorder="1" applyAlignment="1">
      <alignment vertical="center" wrapText="1"/>
      <protection/>
    </xf>
    <xf numFmtId="3" fontId="26" fillId="0" borderId="11" xfId="56" applyNumberFormat="1" applyFont="1" applyFill="1" applyBorder="1" applyAlignment="1">
      <alignment horizontal="center"/>
      <protection/>
    </xf>
    <xf numFmtId="0" fontId="25" fillId="0" borderId="11" xfId="56" applyFont="1" applyFill="1" applyBorder="1" applyAlignment="1">
      <alignment/>
      <protection/>
    </xf>
    <xf numFmtId="0" fontId="25" fillId="0" borderId="0" xfId="56" applyFont="1" applyFill="1" applyBorder="1" applyAlignment="1">
      <alignment horizontal="left" vertical="center" wrapText="1"/>
      <protection/>
    </xf>
    <xf numFmtId="3" fontId="26" fillId="0" borderId="0" xfId="56" applyNumberFormat="1" applyFont="1" applyFill="1" applyBorder="1" applyAlignment="1">
      <alignment/>
      <protection/>
    </xf>
    <xf numFmtId="0" fontId="26" fillId="0" borderId="0" xfId="56" applyFont="1" applyFill="1" applyBorder="1" applyAlignment="1">
      <alignment/>
      <protection/>
    </xf>
    <xf numFmtId="14" fontId="26" fillId="0" borderId="11" xfId="56" applyNumberFormat="1" applyFont="1" applyFill="1" applyBorder="1" applyAlignment="1">
      <alignment horizontal="center" vertical="center"/>
      <protection/>
    </xf>
    <xf numFmtId="0" fontId="26" fillId="0" borderId="15" xfId="56" applyFont="1" applyFill="1" applyBorder="1" applyAlignment="1">
      <alignment horizontal="center" vertical="center" wrapText="1"/>
      <protection/>
    </xf>
    <xf numFmtId="0" fontId="25" fillId="0" borderId="16" xfId="56" applyFont="1" applyFill="1" applyBorder="1" applyAlignment="1">
      <alignment vertical="center" wrapText="1"/>
      <protection/>
    </xf>
    <xf numFmtId="0" fontId="25" fillId="0" borderId="0" xfId="56" applyFont="1" applyFill="1" applyBorder="1" applyAlignment="1">
      <alignment horizontal="left"/>
      <protection/>
    </xf>
    <xf numFmtId="0" fontId="26" fillId="0" borderId="11" xfId="56" applyNumberFormat="1" applyFont="1" applyFill="1" applyBorder="1" applyAlignment="1">
      <alignment horizontal="center" vertical="center"/>
      <protection/>
    </xf>
    <xf numFmtId="0" fontId="26" fillId="0" borderId="11" xfId="56" applyFont="1" applyFill="1" applyBorder="1" applyAlignment="1">
      <alignment wrapText="1"/>
      <protection/>
    </xf>
    <xf numFmtId="3" fontId="26" fillId="0" borderId="11" xfId="56" applyNumberFormat="1" applyFont="1" applyFill="1" applyBorder="1" applyAlignment="1">
      <alignment vertical="center" wrapText="1"/>
      <protection/>
    </xf>
    <xf numFmtId="3" fontId="26" fillId="0" borderId="11" xfId="40" applyNumberFormat="1" applyFont="1" applyFill="1" applyBorder="1" applyAlignment="1">
      <alignment horizontal="center" vertical="center" wrapText="1"/>
    </xf>
    <xf numFmtId="0" fontId="28" fillId="0" borderId="11" xfId="56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5" fillId="0" borderId="0" xfId="56" applyFont="1" applyFill="1" applyBorder="1" applyAlignment="1">
      <alignment horizontal="center" vertical="center" wrapText="1"/>
      <protection/>
    </xf>
    <xf numFmtId="3" fontId="25" fillId="0" borderId="0" xfId="56" applyNumberFormat="1" applyFont="1" applyFill="1" applyBorder="1" applyAlignment="1">
      <alignment horizontal="center"/>
      <protection/>
    </xf>
    <xf numFmtId="0" fontId="25" fillId="0" borderId="0" xfId="56" applyFont="1" applyFill="1" applyBorder="1" applyAlignment="1">
      <alignment/>
      <protection/>
    </xf>
    <xf numFmtId="0" fontId="26" fillId="0" borderId="12" xfId="56" applyFont="1" applyFill="1" applyBorder="1" applyAlignment="1">
      <alignment horizontal="left" vertical="center" wrapText="1"/>
      <protection/>
    </xf>
    <xf numFmtId="3" fontId="26" fillId="0" borderId="12" xfId="56" applyNumberFormat="1" applyFont="1" applyFill="1" applyBorder="1" applyAlignment="1">
      <alignment horizontal="center" vertical="center"/>
      <protection/>
    </xf>
    <xf numFmtId="3" fontId="26" fillId="0" borderId="12" xfId="56" applyNumberFormat="1" applyFont="1" applyFill="1" applyBorder="1" applyAlignment="1">
      <alignment horizontal="center" vertical="center" wrapText="1"/>
      <protection/>
    </xf>
    <xf numFmtId="0" fontId="26" fillId="0" borderId="12" xfId="56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25" fillId="0" borderId="15" xfId="56" applyFont="1" applyFill="1" applyBorder="1" applyAlignment="1">
      <alignment horizontal="center"/>
      <protection/>
    </xf>
    <xf numFmtId="0" fontId="0" fillId="0" borderId="0" xfId="0" applyBorder="1" applyAlignment="1">
      <alignment horizontal="left"/>
    </xf>
    <xf numFmtId="0" fontId="25" fillId="0" borderId="13" xfId="56" applyFont="1" applyFill="1" applyBorder="1" applyAlignment="1">
      <alignment vertical="center"/>
      <protection/>
    </xf>
    <xf numFmtId="0" fontId="25" fillId="0" borderId="14" xfId="56" applyFont="1" applyFill="1" applyBorder="1" applyAlignment="1">
      <alignment vertical="center"/>
      <protection/>
    </xf>
    <xf numFmtId="0" fontId="25" fillId="0" borderId="0" xfId="56" applyFont="1" applyFill="1" applyBorder="1" applyAlignment="1">
      <alignment horizontal="left" vertical="center"/>
      <protection/>
    </xf>
    <xf numFmtId="0" fontId="25" fillId="0" borderId="10" xfId="56" applyFont="1" applyFill="1" applyBorder="1" applyAlignment="1">
      <alignment vertical="center"/>
      <protection/>
    </xf>
    <xf numFmtId="3" fontId="26" fillId="0" borderId="11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6" fillId="0" borderId="0" xfId="56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3" fontId="26" fillId="0" borderId="0" xfId="56" applyNumberFormat="1" applyFont="1" applyFill="1" applyBorder="1" applyAlignment="1">
      <alignment horizontal="center"/>
      <protection/>
    </xf>
    <xf numFmtId="3" fontId="26" fillId="0" borderId="0" xfId="56" applyNumberFormat="1" applyFont="1" applyFill="1" applyBorder="1" applyAlignment="1">
      <alignment horizontal="center" vertical="center" wrapText="1"/>
      <protection/>
    </xf>
    <xf numFmtId="3" fontId="26" fillId="0" borderId="0" xfId="56" applyNumberFormat="1" applyFont="1" applyFill="1" applyBorder="1" applyAlignment="1">
      <alignment horizontal="center" wrapText="1"/>
      <protection/>
    </xf>
    <xf numFmtId="0" fontId="25" fillId="0" borderId="0" xfId="56" applyFont="1" applyFill="1" applyBorder="1" applyAlignment="1">
      <alignment vertical="center" wrapText="1"/>
      <protection/>
    </xf>
    <xf numFmtId="0" fontId="26" fillId="0" borderId="0" xfId="56" applyFont="1" applyFill="1" applyBorder="1" applyAlignment="1">
      <alignment vertical="center" wrapText="1"/>
      <protection/>
    </xf>
    <xf numFmtId="0" fontId="0" fillId="0" borderId="10" xfId="0" applyBorder="1" applyAlignment="1">
      <alignment/>
    </xf>
    <xf numFmtId="0" fontId="26" fillId="0" borderId="0" xfId="56" applyFont="1" applyFill="1" applyBorder="1" applyAlignment="1">
      <alignment horizontal="center"/>
      <protection/>
    </xf>
    <xf numFmtId="3" fontId="25" fillId="0" borderId="0" xfId="56" applyNumberFormat="1" applyFont="1" applyFill="1" applyBorder="1" applyAlignment="1">
      <alignment/>
      <protection/>
    </xf>
    <xf numFmtId="0" fontId="25" fillId="0" borderId="12" xfId="56" applyFont="1" applyFill="1" applyBorder="1" applyAlignment="1">
      <alignment horizontal="left" vertical="center" wrapText="1"/>
      <protection/>
    </xf>
    <xf numFmtId="3" fontId="25" fillId="0" borderId="11" xfId="56" applyNumberFormat="1" applyFont="1" applyFill="1" applyBorder="1" applyAlignment="1">
      <alignment horizontal="center" vertical="center"/>
      <protection/>
    </xf>
    <xf numFmtId="3" fontId="25" fillId="0" borderId="0" xfId="56" applyNumberFormat="1" applyFont="1" applyFill="1" applyBorder="1" applyAlignment="1">
      <alignment horizontal="center" vertical="center"/>
      <protection/>
    </xf>
    <xf numFmtId="0" fontId="25" fillId="0" borderId="11" xfId="56" applyFont="1" applyFill="1" applyBorder="1" applyAlignment="1">
      <alignment horizontal="left" vertical="center" wrapText="1"/>
      <protection/>
    </xf>
    <xf numFmtId="3" fontId="26" fillId="0" borderId="0" xfId="56" applyNumberFormat="1" applyFont="1" applyFill="1" applyBorder="1" applyAlignment="1">
      <alignment vertical="center" wrapText="1"/>
      <protection/>
    </xf>
    <xf numFmtId="0" fontId="26" fillId="0" borderId="10" xfId="56" applyFont="1" applyFill="1" applyBorder="1" applyAlignment="1">
      <alignment/>
      <protection/>
    </xf>
    <xf numFmtId="3" fontId="26" fillId="0" borderId="15" xfId="56" applyNumberFormat="1" applyFont="1" applyFill="1" applyBorder="1" applyAlignment="1">
      <alignment horizontal="center" vertical="center"/>
      <protection/>
    </xf>
    <xf numFmtId="3" fontId="25" fillId="0" borderId="15" xfId="56" applyNumberFormat="1" applyFont="1" applyFill="1" applyBorder="1" applyAlignment="1">
      <alignment horizontal="center"/>
      <protection/>
    </xf>
    <xf numFmtId="0" fontId="26" fillId="0" borderId="15" xfId="56" applyFont="1" applyFill="1" applyBorder="1" applyAlignment="1">
      <alignment horizontal="center" vertical="center"/>
      <protection/>
    </xf>
    <xf numFmtId="0" fontId="25" fillId="0" borderId="11" xfId="56" applyFont="1" applyFill="1" applyBorder="1" applyAlignment="1">
      <alignment vertical="center"/>
      <protection/>
    </xf>
    <xf numFmtId="0" fontId="25" fillId="0" borderId="12" xfId="56" applyFont="1" applyFill="1" applyBorder="1" applyAlignment="1">
      <alignment/>
      <protection/>
    </xf>
    <xf numFmtId="0" fontId="25" fillId="0" borderId="11" xfId="56" applyFont="1" applyFill="1" applyBorder="1" applyAlignment="1">
      <alignment horizontal="left"/>
      <protection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14" fontId="26" fillId="0" borderId="0" xfId="0" applyNumberFormat="1" applyFont="1" applyAlignment="1">
      <alignment horizontal="right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 shrinkToFit="1"/>
    </xf>
    <xf numFmtId="0" fontId="31" fillId="0" borderId="11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31" fillId="0" borderId="11" xfId="0" applyFont="1" applyBorder="1" applyAlignment="1">
      <alignment vertical="center"/>
    </xf>
    <xf numFmtId="3" fontId="26" fillId="0" borderId="11" xfId="0" applyNumberFormat="1" applyFont="1" applyBorder="1" applyAlignment="1">
      <alignment/>
    </xf>
    <xf numFmtId="0" fontId="26" fillId="0" borderId="11" xfId="0" applyFont="1" applyBorder="1" applyAlignment="1">
      <alignment wrapText="1"/>
    </xf>
    <xf numFmtId="0" fontId="26" fillId="0" borderId="11" xfId="0" applyFont="1" applyBorder="1" applyAlignment="1">
      <alignment horizontal="right"/>
    </xf>
    <xf numFmtId="0" fontId="31" fillId="0" borderId="11" xfId="0" applyFont="1" applyBorder="1" applyAlignment="1">
      <alignment wrapText="1"/>
    </xf>
    <xf numFmtId="0" fontId="26" fillId="0" borderId="11" xfId="0" applyFont="1" applyBorder="1" applyAlignment="1">
      <alignment shrinkToFit="1"/>
    </xf>
    <xf numFmtId="0" fontId="27" fillId="0" borderId="11" xfId="0" applyFont="1" applyBorder="1" applyAlignment="1">
      <alignment shrinkToFit="1"/>
    </xf>
    <xf numFmtId="0" fontId="31" fillId="0" borderId="11" xfId="0" applyFont="1" applyBorder="1" applyAlignment="1">
      <alignment vertical="center" shrinkToFit="1"/>
    </xf>
    <xf numFmtId="0" fontId="30" fillId="0" borderId="11" xfId="0" applyFont="1" applyBorder="1" applyAlignment="1">
      <alignment vertical="center" wrapText="1"/>
    </xf>
    <xf numFmtId="3" fontId="26" fillId="0" borderId="11" xfId="40" applyNumberFormat="1" applyFont="1" applyBorder="1" applyAlignment="1">
      <alignment/>
    </xf>
    <xf numFmtId="3" fontId="31" fillId="0" borderId="11" xfId="0" applyNumberFormat="1" applyFont="1" applyBorder="1" applyAlignment="1">
      <alignment/>
    </xf>
    <xf numFmtId="3" fontId="26" fillId="0" borderId="11" xfId="40" applyNumberFormat="1" applyFont="1" applyBorder="1" applyAlignment="1">
      <alignment horizontal="right" vertical="center"/>
    </xf>
    <xf numFmtId="3" fontId="26" fillId="0" borderId="0" xfId="0" applyNumberFormat="1" applyFont="1" applyAlignment="1">
      <alignment/>
    </xf>
    <xf numFmtId="3" fontId="26" fillId="0" borderId="11" xfId="40" applyNumberFormat="1" applyFont="1" applyBorder="1" applyAlignment="1">
      <alignment horizontal="right"/>
    </xf>
    <xf numFmtId="3" fontId="26" fillId="0" borderId="11" xfId="40" applyNumberFormat="1" applyFont="1" applyBorder="1" applyAlignment="1">
      <alignment/>
    </xf>
    <xf numFmtId="3" fontId="26" fillId="0" borderId="0" xfId="0" applyNumberFormat="1" applyFont="1" applyAlignment="1">
      <alignment/>
    </xf>
    <xf numFmtId="3" fontId="26" fillId="0" borderId="0" xfId="40" applyNumberFormat="1" applyFont="1" applyAlignment="1">
      <alignment/>
    </xf>
    <xf numFmtId="0" fontId="26" fillId="0" borderId="11" xfId="0" applyFont="1" applyBorder="1" applyAlignment="1">
      <alignment horizontal="center"/>
    </xf>
    <xf numFmtId="14" fontId="25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14" fontId="26" fillId="0" borderId="0" xfId="0" applyNumberFormat="1" applyFont="1" applyAlignment="1">
      <alignment/>
    </xf>
    <xf numFmtId="0" fontId="25" fillId="0" borderId="13" xfId="56" applyFont="1" applyFill="1" applyBorder="1" applyAlignment="1">
      <alignment horizontal="left" vertical="center" wrapText="1"/>
      <protection/>
    </xf>
    <xf numFmtId="0" fontId="26" fillId="0" borderId="11" xfId="0" applyFont="1" applyBorder="1" applyAlignment="1">
      <alignment vertical="center"/>
    </xf>
    <xf numFmtId="3" fontId="26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4" fontId="25" fillId="0" borderId="0" xfId="0" applyNumberFormat="1" applyFont="1" applyAlignment="1">
      <alignment/>
    </xf>
    <xf numFmtId="3" fontId="27" fillId="0" borderId="11" xfId="40" applyNumberFormat="1" applyFont="1" applyBorder="1" applyAlignment="1">
      <alignment/>
    </xf>
    <xf numFmtId="3" fontId="27" fillId="0" borderId="0" xfId="0" applyNumberFormat="1" applyFont="1" applyAlignment="1">
      <alignment/>
    </xf>
    <xf numFmtId="0" fontId="27" fillId="0" borderId="11" xfId="0" applyFont="1" applyBorder="1" applyAlignment="1">
      <alignment wrapText="1"/>
    </xf>
    <xf numFmtId="0" fontId="27" fillId="0" borderId="11" xfId="0" applyFont="1" applyBorder="1" applyAlignment="1">
      <alignment/>
    </xf>
    <xf numFmtId="14" fontId="27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0" fontId="24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3" fontId="25" fillId="0" borderId="0" xfId="0" applyNumberFormat="1" applyFont="1" applyAlignment="1">
      <alignment/>
    </xf>
    <xf numFmtId="0" fontId="25" fillId="0" borderId="15" xfId="56" applyFont="1" applyFill="1" applyBorder="1" applyAlignment="1">
      <alignment horizontal="left" vertical="center" wrapText="1"/>
      <protection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9" fillId="0" borderId="13" xfId="56" applyFont="1" applyFill="1" applyBorder="1" applyAlignment="1">
      <alignment horizontal="left"/>
      <protection/>
    </xf>
    <xf numFmtId="0" fontId="29" fillId="0" borderId="14" xfId="56" applyFont="1" applyFill="1" applyBorder="1" applyAlignment="1">
      <alignment horizontal="left"/>
      <protection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34" fillId="0" borderId="11" xfId="0" applyFont="1" applyBorder="1" applyAlignment="1">
      <alignment vertical="center" wrapText="1"/>
    </xf>
    <xf numFmtId="0" fontId="35" fillId="0" borderId="11" xfId="0" applyFont="1" applyBorder="1" applyAlignment="1">
      <alignment wrapText="1"/>
    </xf>
    <xf numFmtId="0" fontId="25" fillId="0" borderId="11" xfId="0" applyFont="1" applyBorder="1" applyAlignment="1">
      <alignment horizontal="right"/>
    </xf>
    <xf numFmtId="3" fontId="25" fillId="0" borderId="11" xfId="40" applyNumberFormat="1" applyFont="1" applyBorder="1" applyAlignment="1">
      <alignment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wrapText="1"/>
    </xf>
    <xf numFmtId="3" fontId="25" fillId="0" borderId="11" xfId="0" applyNumberFormat="1" applyFont="1" applyBorder="1" applyAlignment="1">
      <alignment/>
    </xf>
    <xf numFmtId="3" fontId="25" fillId="0" borderId="11" xfId="40" applyNumberFormat="1" applyFont="1" applyBorder="1" applyAlignment="1">
      <alignment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wrapText="1"/>
    </xf>
    <xf numFmtId="3" fontId="24" fillId="0" borderId="11" xfId="40" applyNumberFormat="1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0" fontId="26" fillId="0" borderId="12" xfId="0" applyFont="1" applyBorder="1" applyAlignment="1">
      <alignment horizontal="center" textRotation="180"/>
    </xf>
    <xf numFmtId="0" fontId="26" fillId="0" borderId="18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7" fillId="0" borderId="15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18" xfId="0" applyFont="1" applyBorder="1" applyAlignment="1">
      <alignment horizontal="center" textRotation="180"/>
    </xf>
    <xf numFmtId="0" fontId="26" fillId="0" borderId="17" xfId="0" applyFont="1" applyBorder="1" applyAlignment="1">
      <alignment horizontal="center" textRotation="180"/>
    </xf>
    <xf numFmtId="0" fontId="27" fillId="0" borderId="1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5" fillId="0" borderId="14" xfId="56" applyFont="1" applyFill="1" applyBorder="1" applyAlignment="1">
      <alignment horizontal="left" vertical="center" wrapText="1"/>
      <protection/>
    </xf>
    <xf numFmtId="0" fontId="25" fillId="0" borderId="15" xfId="56" applyFont="1" applyFill="1" applyBorder="1" applyAlignment="1">
      <alignment horizontal="left" vertical="center"/>
      <protection/>
    </xf>
    <xf numFmtId="0" fontId="25" fillId="0" borderId="13" xfId="56" applyFont="1" applyFill="1" applyBorder="1" applyAlignment="1">
      <alignment horizontal="left" vertical="center"/>
      <protection/>
    </xf>
    <xf numFmtId="0" fontId="25" fillId="0" borderId="14" xfId="56" applyFont="1" applyFill="1" applyBorder="1" applyAlignment="1">
      <alignment horizontal="left" vertical="center"/>
      <protection/>
    </xf>
    <xf numFmtId="0" fontId="25" fillId="0" borderId="15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14" xfId="0" applyFont="1" applyBorder="1" applyAlignment="1">
      <alignment horizontal="left"/>
    </xf>
    <xf numFmtId="0" fontId="25" fillId="0" borderId="15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0" xfId="56" applyFont="1" applyFill="1" applyBorder="1" applyAlignment="1">
      <alignment horizontal="left" vertical="center" wrapText="1"/>
      <protection/>
    </xf>
    <xf numFmtId="0" fontId="25" fillId="0" borderId="0" xfId="56" applyFont="1" applyFill="1" applyBorder="1" applyAlignment="1">
      <alignment horizontal="left"/>
      <protection/>
    </xf>
    <xf numFmtId="0" fontId="26" fillId="0" borderId="0" xfId="56" applyFont="1" applyFill="1" applyBorder="1" applyAlignment="1">
      <alignment/>
      <protection/>
    </xf>
    <xf numFmtId="14" fontId="26" fillId="0" borderId="11" xfId="56" applyNumberFormat="1" applyFont="1" applyFill="1" applyBorder="1" applyAlignment="1">
      <alignment horizontal="center" vertical="center" wrapText="1"/>
      <protection/>
    </xf>
    <xf numFmtId="0" fontId="26" fillId="0" borderId="11" xfId="56" applyFont="1" applyFill="1" applyBorder="1" applyAlignment="1">
      <alignment horizontal="center" vertical="center" wrapText="1"/>
      <protection/>
    </xf>
    <xf numFmtId="0" fontId="25" fillId="0" borderId="16" xfId="56" applyFont="1" applyFill="1" applyBorder="1" applyAlignment="1">
      <alignment horizontal="left" vertical="center" wrapText="1"/>
      <protection/>
    </xf>
    <xf numFmtId="3" fontId="26" fillId="0" borderId="11" xfId="56" applyNumberFormat="1" applyFont="1" applyFill="1" applyBorder="1" applyAlignment="1">
      <alignment horizontal="center" vertical="center" wrapText="1"/>
      <protection/>
    </xf>
    <xf numFmtId="0" fontId="26" fillId="0" borderId="12" xfId="56" applyFont="1" applyFill="1" applyBorder="1" applyAlignment="1">
      <alignment horizontal="center" vertical="center" wrapText="1"/>
      <protection/>
    </xf>
    <xf numFmtId="0" fontId="26" fillId="0" borderId="17" xfId="56" applyFont="1" applyFill="1" applyBorder="1" applyAlignment="1">
      <alignment horizontal="center" vertical="center" wrapText="1"/>
      <protection/>
    </xf>
    <xf numFmtId="3" fontId="26" fillId="0" borderId="11" xfId="56" applyNumberFormat="1" applyFont="1" applyFill="1" applyBorder="1" applyAlignment="1">
      <alignment horizontal="center" vertical="center"/>
      <protection/>
    </xf>
    <xf numFmtId="3" fontId="25" fillId="0" borderId="11" xfId="56" applyNumberFormat="1" applyFont="1" applyFill="1" applyBorder="1" applyAlignment="1">
      <alignment horizontal="center" vertical="center" wrapText="1"/>
      <protection/>
    </xf>
    <xf numFmtId="0" fontId="25" fillId="0" borderId="11" xfId="56" applyFont="1" applyFill="1" applyBorder="1" applyAlignment="1">
      <alignment horizontal="center" vertical="center" wrapText="1"/>
      <protection/>
    </xf>
    <xf numFmtId="0" fontId="26" fillId="0" borderId="11" xfId="56" applyFont="1" applyFill="1" applyBorder="1" applyAlignment="1">
      <alignment horizontal="left" vertical="center" wrapText="1"/>
      <protection/>
    </xf>
    <xf numFmtId="0" fontId="22" fillId="0" borderId="21" xfId="56" applyFont="1" applyFill="1" applyBorder="1" applyAlignment="1">
      <alignment horizontal="left"/>
      <protection/>
    </xf>
    <xf numFmtId="0" fontId="23" fillId="0" borderId="21" xfId="56" applyFont="1" applyFill="1" applyBorder="1" applyAlignment="1">
      <alignment horizontal="center"/>
      <protection/>
    </xf>
    <xf numFmtId="0" fontId="23" fillId="0" borderId="21" xfId="56" applyFont="1" applyFill="1" applyBorder="1" applyAlignment="1">
      <alignment horizontal="right"/>
      <protection/>
    </xf>
    <xf numFmtId="0" fontId="25" fillId="0" borderId="13" xfId="56" applyFont="1" applyFill="1" applyBorder="1" applyAlignment="1">
      <alignment horizontal="left"/>
      <protection/>
    </xf>
    <xf numFmtId="0" fontId="25" fillId="0" borderId="14" xfId="56" applyFont="1" applyFill="1" applyBorder="1" applyAlignment="1">
      <alignment horizontal="left"/>
      <protection/>
    </xf>
    <xf numFmtId="0" fontId="22" fillId="0" borderId="0" xfId="56" applyFont="1" applyFill="1" applyBorder="1" applyAlignment="1">
      <alignment horizontal="center"/>
      <protection/>
    </xf>
    <xf numFmtId="0" fontId="23" fillId="0" borderId="0" xfId="56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12" xfId="56" applyFont="1" applyFill="1" applyBorder="1" applyAlignment="1">
      <alignment horizontal="center"/>
      <protection/>
    </xf>
    <xf numFmtId="0" fontId="27" fillId="0" borderId="18" xfId="56" applyFont="1" applyFill="1" applyBorder="1" applyAlignment="1">
      <alignment horizontal="center"/>
      <protection/>
    </xf>
    <xf numFmtId="0" fontId="27" fillId="0" borderId="17" xfId="56" applyFont="1" applyFill="1" applyBorder="1" applyAlignment="1">
      <alignment horizontal="center"/>
      <protection/>
    </xf>
    <xf numFmtId="0" fontId="24" fillId="0" borderId="11" xfId="56" applyFont="1" applyFill="1" applyBorder="1" applyAlignment="1">
      <alignment horizontal="center" vertical="center" wrapText="1"/>
      <protection/>
    </xf>
    <xf numFmtId="0" fontId="24" fillId="0" borderId="11" xfId="56" applyFont="1" applyFill="1" applyBorder="1" applyAlignment="1">
      <alignment horizontal="center" vertical="center"/>
      <protection/>
    </xf>
    <xf numFmtId="0" fontId="25" fillId="0" borderId="15" xfId="56" applyFont="1" applyFill="1" applyBorder="1" applyAlignment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10. tájékoztató táblák II.mód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P76"/>
  <sheetViews>
    <sheetView tabSelected="1" workbookViewId="0" topLeftCell="A58">
      <selection activeCell="C68" sqref="C68"/>
    </sheetView>
  </sheetViews>
  <sheetFormatPr defaultColWidth="9.140625" defaultRowHeight="12.75"/>
  <cols>
    <col min="1" max="1" width="3.28125" style="87" customWidth="1"/>
    <col min="2" max="2" width="13.8515625" style="82" customWidth="1"/>
    <col min="3" max="3" width="31.140625" style="82" customWidth="1"/>
    <col min="4" max="4" width="10.140625" style="85" customWidth="1"/>
    <col min="5" max="5" width="9.8515625" style="86" customWidth="1"/>
    <col min="6" max="6" width="12.140625" style="82" customWidth="1"/>
    <col min="7" max="7" width="12.00390625" style="82" customWidth="1"/>
    <col min="8" max="8" width="9.28125" style="82" bestFit="1" customWidth="1"/>
    <col min="9" max="9" width="11.421875" style="82" customWidth="1"/>
    <col min="10" max="10" width="12.28125" style="82" customWidth="1"/>
    <col min="11" max="11" width="9.28125" style="82" customWidth="1"/>
    <col min="12" max="12" width="9.57421875" style="82" customWidth="1"/>
    <col min="13" max="13" width="11.28125" style="82" customWidth="1"/>
    <col min="14" max="14" width="10.00390625" style="82" customWidth="1"/>
    <col min="15" max="15" width="9.7109375" style="82" customWidth="1"/>
    <col min="16" max="16384" width="9.140625" style="82" customWidth="1"/>
  </cols>
  <sheetData>
    <row r="1" spans="15:16" ht="15">
      <c r="O1" s="176" t="s">
        <v>113</v>
      </c>
      <c r="P1" s="176"/>
    </row>
    <row r="2" spans="1:16" ht="14.25">
      <c r="A2" s="179" t="s">
        <v>119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14.25">
      <c r="A3" s="114"/>
      <c r="B3" s="177" t="s">
        <v>0</v>
      </c>
      <c r="C3" s="177"/>
      <c r="D3" s="114"/>
      <c r="E3" s="114"/>
      <c r="F3" s="114"/>
      <c r="G3" s="179" t="s">
        <v>352</v>
      </c>
      <c r="H3" s="179"/>
      <c r="I3" s="114"/>
      <c r="J3" s="114"/>
      <c r="K3" s="114"/>
      <c r="L3" s="114"/>
      <c r="M3" s="114"/>
      <c r="N3" s="114"/>
      <c r="O3" s="114"/>
      <c r="P3" s="114"/>
    </row>
    <row r="4" spans="1:16" ht="12.75">
      <c r="A4" s="84"/>
      <c r="B4" s="178" t="s">
        <v>353</v>
      </c>
      <c r="C4" s="178"/>
      <c r="F4" s="86"/>
      <c r="G4" s="86"/>
      <c r="H4" s="86"/>
      <c r="I4" s="86"/>
      <c r="J4" s="86"/>
      <c r="O4" s="86"/>
      <c r="P4" s="86"/>
    </row>
    <row r="6" spans="2:4" ht="15">
      <c r="B6" s="175" t="s">
        <v>1</v>
      </c>
      <c r="C6" s="175"/>
      <c r="D6" s="113">
        <v>40631</v>
      </c>
    </row>
    <row r="7" ht="12.75">
      <c r="D7" s="88"/>
    </row>
    <row r="8" spans="1:16" s="6" customFormat="1" ht="12.75">
      <c r="A8" s="165"/>
      <c r="B8" s="89" t="s">
        <v>121</v>
      </c>
      <c r="C8" s="89" t="s">
        <v>122</v>
      </c>
      <c r="D8" s="89" t="s">
        <v>136</v>
      </c>
      <c r="E8" s="89" t="s">
        <v>123</v>
      </c>
      <c r="F8" s="89" t="s">
        <v>124</v>
      </c>
      <c r="G8" s="89" t="s">
        <v>125</v>
      </c>
      <c r="H8" s="89" t="s">
        <v>126</v>
      </c>
      <c r="I8" s="89" t="s">
        <v>127</v>
      </c>
      <c r="J8" s="89" t="s">
        <v>128</v>
      </c>
      <c r="K8" s="89" t="s">
        <v>129</v>
      </c>
      <c r="L8" s="89" t="s">
        <v>130</v>
      </c>
      <c r="M8" s="89" t="s">
        <v>131</v>
      </c>
      <c r="N8" s="89" t="s">
        <v>132</v>
      </c>
      <c r="O8" s="89" t="s">
        <v>133</v>
      </c>
      <c r="P8" s="89" t="s">
        <v>134</v>
      </c>
    </row>
    <row r="9" spans="1:16" ht="17.25" customHeight="1">
      <c r="A9" s="166"/>
      <c r="B9" s="171" t="s">
        <v>347</v>
      </c>
      <c r="C9" s="173" t="s">
        <v>2</v>
      </c>
      <c r="D9" s="171" t="s">
        <v>15</v>
      </c>
      <c r="E9" s="173" t="s">
        <v>3</v>
      </c>
      <c r="F9" s="168" t="s">
        <v>4</v>
      </c>
      <c r="G9" s="169"/>
      <c r="H9" s="169"/>
      <c r="I9" s="169"/>
      <c r="J9" s="169"/>
      <c r="K9" s="169"/>
      <c r="L9" s="169"/>
      <c r="M9" s="169"/>
      <c r="N9" s="169"/>
      <c r="O9" s="169"/>
      <c r="P9" s="170"/>
    </row>
    <row r="10" spans="1:16" ht="66.75" customHeight="1">
      <c r="A10" s="167"/>
      <c r="B10" s="172"/>
      <c r="C10" s="174"/>
      <c r="D10" s="172"/>
      <c r="E10" s="174"/>
      <c r="F10" s="90" t="s">
        <v>5</v>
      </c>
      <c r="G10" s="90" t="s">
        <v>6</v>
      </c>
      <c r="H10" s="90" t="s">
        <v>7</v>
      </c>
      <c r="I10" s="90" t="s">
        <v>8</v>
      </c>
      <c r="J10" s="90" t="s">
        <v>9</v>
      </c>
      <c r="K10" s="91" t="s">
        <v>10</v>
      </c>
      <c r="L10" s="90" t="s">
        <v>343</v>
      </c>
      <c r="M10" s="90" t="s">
        <v>12</v>
      </c>
      <c r="N10" s="92" t="s">
        <v>31</v>
      </c>
      <c r="O10" s="90" t="s">
        <v>25</v>
      </c>
      <c r="P10" s="93" t="s">
        <v>342</v>
      </c>
    </row>
    <row r="11" spans="1:16" ht="40.5" customHeight="1">
      <c r="A11" s="112" t="s">
        <v>20</v>
      </c>
      <c r="B11" s="95" t="s">
        <v>18</v>
      </c>
      <c r="C11" s="99" t="s">
        <v>86</v>
      </c>
      <c r="D11" s="98">
        <v>890441</v>
      </c>
      <c r="E11" s="104">
        <v>253000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</row>
    <row r="12" spans="1:16" ht="39" customHeight="1">
      <c r="A12" s="112" t="s">
        <v>19</v>
      </c>
      <c r="B12" s="95" t="s">
        <v>18</v>
      </c>
      <c r="C12" s="99" t="s">
        <v>85</v>
      </c>
      <c r="D12" s="98">
        <v>890442</v>
      </c>
      <c r="E12" s="104">
        <v>588000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 ht="18.75" customHeight="1">
      <c r="A13" s="112" t="s">
        <v>21</v>
      </c>
      <c r="B13" s="95" t="s">
        <v>18</v>
      </c>
      <c r="C13" s="94" t="s">
        <v>93</v>
      </c>
      <c r="D13" s="98">
        <v>890441</v>
      </c>
      <c r="E13" s="96"/>
      <c r="F13" s="104">
        <v>223000</v>
      </c>
      <c r="G13" s="104">
        <v>30000</v>
      </c>
      <c r="H13" s="104"/>
      <c r="I13" s="104"/>
      <c r="J13" s="104"/>
      <c r="K13" s="104"/>
      <c r="L13" s="104"/>
      <c r="M13" s="104"/>
      <c r="N13" s="104"/>
      <c r="O13" s="104"/>
      <c r="P13" s="104"/>
    </row>
    <row r="14" spans="1:16" ht="25.5">
      <c r="A14" s="112" t="s">
        <v>22</v>
      </c>
      <c r="B14" s="95"/>
      <c r="C14" s="97" t="s">
        <v>348</v>
      </c>
      <c r="D14" s="98">
        <v>890442</v>
      </c>
      <c r="E14" s="96"/>
      <c r="F14" s="104">
        <v>518000</v>
      </c>
      <c r="G14" s="104">
        <v>70000</v>
      </c>
      <c r="H14" s="104"/>
      <c r="I14" s="104"/>
      <c r="J14" s="104"/>
      <c r="K14" s="104"/>
      <c r="L14" s="104"/>
      <c r="M14" s="104"/>
      <c r="N14" s="104"/>
      <c r="O14" s="104"/>
      <c r="P14" s="104"/>
    </row>
    <row r="15" spans="1:16" ht="18.75" customHeight="1">
      <c r="A15" s="112" t="s">
        <v>23</v>
      </c>
      <c r="B15" s="95" t="s">
        <v>18</v>
      </c>
      <c r="C15" s="94" t="s">
        <v>35</v>
      </c>
      <c r="D15" s="98"/>
      <c r="E15" s="105"/>
      <c r="F15" s="104"/>
      <c r="G15" s="104"/>
      <c r="H15" s="104"/>
      <c r="I15" s="104"/>
      <c r="J15" s="104"/>
      <c r="K15" s="104"/>
      <c r="L15" s="104"/>
      <c r="M15" s="104"/>
      <c r="N15" s="104"/>
      <c r="O15" s="104">
        <v>-584000</v>
      </c>
      <c r="P15" s="104"/>
    </row>
    <row r="16" spans="1:16" ht="20.25" customHeight="1">
      <c r="A16" s="112" t="s">
        <v>24</v>
      </c>
      <c r="B16" s="95" t="s">
        <v>18</v>
      </c>
      <c r="C16" s="97" t="s">
        <v>93</v>
      </c>
      <c r="D16" s="98">
        <v>890441</v>
      </c>
      <c r="E16" s="96"/>
      <c r="F16" s="104">
        <v>11000</v>
      </c>
      <c r="G16" s="104">
        <v>2000</v>
      </c>
      <c r="H16" s="104"/>
      <c r="I16" s="104"/>
      <c r="J16" s="104"/>
      <c r="K16" s="104"/>
      <c r="L16" s="104"/>
      <c r="M16" s="104"/>
      <c r="N16" s="104"/>
      <c r="O16" s="104"/>
      <c r="P16" s="104"/>
    </row>
    <row r="17" spans="1:16" ht="25.5">
      <c r="A17" s="112" t="s">
        <v>40</v>
      </c>
      <c r="B17" s="95"/>
      <c r="C17" s="97" t="s">
        <v>348</v>
      </c>
      <c r="D17" s="98">
        <v>890442</v>
      </c>
      <c r="E17" s="96"/>
      <c r="F17" s="104">
        <v>221000</v>
      </c>
      <c r="G17" s="104">
        <v>30000</v>
      </c>
      <c r="H17" s="104"/>
      <c r="I17" s="104"/>
      <c r="J17" s="104"/>
      <c r="K17" s="104"/>
      <c r="L17" s="104"/>
      <c r="M17" s="104"/>
      <c r="N17" s="104"/>
      <c r="O17" s="104"/>
      <c r="P17" s="104"/>
    </row>
    <row r="18" spans="1:16" ht="19.5" customHeight="1">
      <c r="A18" s="112" t="s">
        <v>41</v>
      </c>
      <c r="B18" s="95" t="s">
        <v>18</v>
      </c>
      <c r="C18" s="94" t="s">
        <v>26</v>
      </c>
      <c r="D18" s="98"/>
      <c r="E18" s="96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>
        <v>53000</v>
      </c>
    </row>
    <row r="19" spans="1:16" ht="29.25" customHeight="1">
      <c r="A19" s="112" t="s">
        <v>42</v>
      </c>
      <c r="B19" s="95" t="s">
        <v>18</v>
      </c>
      <c r="C19" s="97" t="s">
        <v>27</v>
      </c>
      <c r="D19" s="98"/>
      <c r="E19" s="96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>
        <v>42000</v>
      </c>
    </row>
    <row r="20" spans="1:16" ht="25.5">
      <c r="A20" s="112" t="s">
        <v>43</v>
      </c>
      <c r="B20" s="95" t="s">
        <v>18</v>
      </c>
      <c r="C20" s="97" t="s">
        <v>28</v>
      </c>
      <c r="D20" s="98"/>
      <c r="E20" s="96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>
        <v>18000</v>
      </c>
    </row>
    <row r="21" spans="1:16" ht="18.75" customHeight="1">
      <c r="A21" s="112" t="s">
        <v>44</v>
      </c>
      <c r="B21" s="95" t="s">
        <v>18</v>
      </c>
      <c r="C21" s="99" t="s">
        <v>29</v>
      </c>
      <c r="D21" s="98"/>
      <c r="E21" s="96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>
        <v>67000</v>
      </c>
    </row>
    <row r="22" spans="1:16" ht="25.5">
      <c r="A22" s="112" t="s">
        <v>45</v>
      </c>
      <c r="B22" s="95" t="s">
        <v>18</v>
      </c>
      <c r="C22" s="97" t="s">
        <v>30</v>
      </c>
      <c r="D22" s="98"/>
      <c r="E22" s="96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>
        <v>140000</v>
      </c>
    </row>
    <row r="23" spans="1:16" ht="22.5" customHeight="1">
      <c r="A23" s="112" t="s">
        <v>46</v>
      </c>
      <c r="B23" s="95"/>
      <c r="C23" s="100" t="s">
        <v>35</v>
      </c>
      <c r="D23" s="98"/>
      <c r="E23" s="96"/>
      <c r="F23" s="104"/>
      <c r="G23" s="104"/>
      <c r="H23" s="104"/>
      <c r="I23" s="104"/>
      <c r="J23" s="104"/>
      <c r="K23" s="104"/>
      <c r="L23" s="104"/>
      <c r="M23" s="104"/>
      <c r="N23" s="104"/>
      <c r="O23" s="104">
        <v>-100000</v>
      </c>
      <c r="P23" s="104"/>
    </row>
    <row r="24" spans="1:16" ht="24">
      <c r="A24" s="112" t="s">
        <v>47</v>
      </c>
      <c r="B24" s="95"/>
      <c r="C24" s="99" t="s">
        <v>32</v>
      </c>
      <c r="D24" s="98"/>
      <c r="E24" s="96"/>
      <c r="F24" s="104"/>
      <c r="G24" s="104"/>
      <c r="H24" s="104"/>
      <c r="I24" s="104"/>
      <c r="J24" s="104"/>
      <c r="K24" s="104"/>
      <c r="L24" s="104"/>
      <c r="M24" s="108">
        <v>80000</v>
      </c>
      <c r="N24" s="104"/>
      <c r="O24" s="104"/>
      <c r="P24" s="104"/>
    </row>
    <row r="25" spans="1:16" ht="28.5" customHeight="1">
      <c r="A25" s="112" t="s">
        <v>48</v>
      </c>
      <c r="B25" s="95"/>
      <c r="C25" s="99" t="s">
        <v>33</v>
      </c>
      <c r="D25" s="98"/>
      <c r="E25" s="96"/>
      <c r="F25" s="104"/>
      <c r="G25" s="104"/>
      <c r="H25" s="104"/>
      <c r="I25" s="104"/>
      <c r="J25" s="104"/>
      <c r="K25" s="104"/>
      <c r="L25" s="104"/>
      <c r="M25" s="108">
        <v>20000</v>
      </c>
      <c r="N25" s="104"/>
      <c r="O25" s="104"/>
      <c r="P25" s="104"/>
    </row>
    <row r="26" spans="1:16" ht="21.75" customHeight="1">
      <c r="A26" s="112" t="s">
        <v>49</v>
      </c>
      <c r="B26" s="95" t="s">
        <v>34</v>
      </c>
      <c r="C26" s="101" t="s">
        <v>35</v>
      </c>
      <c r="D26" s="98"/>
      <c r="E26" s="96"/>
      <c r="F26" s="104"/>
      <c r="G26" s="104"/>
      <c r="H26" s="104"/>
      <c r="I26" s="104"/>
      <c r="J26" s="104"/>
      <c r="K26" s="104"/>
      <c r="L26" s="104"/>
      <c r="M26" s="104"/>
      <c r="N26" s="104"/>
      <c r="O26" s="104">
        <v>-1000000</v>
      </c>
      <c r="P26" s="104"/>
    </row>
    <row r="27" spans="1:16" ht="27" customHeight="1">
      <c r="A27" s="112" t="s">
        <v>50</v>
      </c>
      <c r="B27" s="95" t="s">
        <v>34</v>
      </c>
      <c r="C27" s="99" t="s">
        <v>36</v>
      </c>
      <c r="D27" s="98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104">
        <v>1000000</v>
      </c>
    </row>
    <row r="28" spans="1:16" ht="19.5" customHeight="1">
      <c r="A28" s="112" t="s">
        <v>53</v>
      </c>
      <c r="B28" s="95" t="s">
        <v>37</v>
      </c>
      <c r="C28" s="100" t="s">
        <v>38</v>
      </c>
      <c r="D28" s="98"/>
      <c r="E28" s="104"/>
      <c r="F28" s="109"/>
      <c r="G28" s="109"/>
      <c r="H28" s="109"/>
      <c r="I28" s="109"/>
      <c r="J28" s="109"/>
      <c r="K28" s="109"/>
      <c r="L28" s="109"/>
      <c r="M28" s="109">
        <v>-227000</v>
      </c>
      <c r="N28" s="109"/>
      <c r="O28" s="109"/>
      <c r="P28" s="109"/>
    </row>
    <row r="29" spans="1:16" ht="21" customHeight="1">
      <c r="A29" s="112" t="s">
        <v>54</v>
      </c>
      <c r="B29" s="95" t="s">
        <v>37</v>
      </c>
      <c r="C29" s="99" t="s">
        <v>39</v>
      </c>
      <c r="D29" s="98"/>
      <c r="E29" s="104"/>
      <c r="F29" s="109"/>
      <c r="G29" s="109"/>
      <c r="H29" s="109"/>
      <c r="I29" s="109"/>
      <c r="J29" s="109"/>
      <c r="K29" s="109"/>
      <c r="L29" s="109"/>
      <c r="M29" s="109">
        <v>-57000</v>
      </c>
      <c r="N29" s="109"/>
      <c r="O29" s="109"/>
      <c r="P29" s="109"/>
    </row>
    <row r="30" spans="1:16" ht="25.5">
      <c r="A30" s="112" t="s">
        <v>69</v>
      </c>
      <c r="B30" s="95" t="s">
        <v>37</v>
      </c>
      <c r="C30" s="97" t="s">
        <v>51</v>
      </c>
      <c r="D30" s="98"/>
      <c r="E30" s="104"/>
      <c r="F30" s="109"/>
      <c r="G30" s="109"/>
      <c r="H30" s="109"/>
      <c r="I30" s="109"/>
      <c r="J30" s="109"/>
      <c r="K30" s="109"/>
      <c r="L30" s="109"/>
      <c r="M30" s="109">
        <v>227000</v>
      </c>
      <c r="N30" s="109"/>
      <c r="O30" s="109"/>
      <c r="P30" s="109"/>
    </row>
    <row r="31" spans="1:16" ht="25.5">
      <c r="A31" s="112" t="s">
        <v>72</v>
      </c>
      <c r="B31" s="95" t="s">
        <v>37</v>
      </c>
      <c r="C31" s="97" t="s">
        <v>52</v>
      </c>
      <c r="D31" s="98"/>
      <c r="E31" s="104"/>
      <c r="F31" s="109"/>
      <c r="G31" s="109"/>
      <c r="H31" s="109"/>
      <c r="I31" s="109"/>
      <c r="J31" s="109"/>
      <c r="K31" s="109"/>
      <c r="L31" s="109"/>
      <c r="M31" s="109">
        <v>57000</v>
      </c>
      <c r="N31" s="109"/>
      <c r="O31" s="109"/>
      <c r="P31" s="109"/>
    </row>
    <row r="32" spans="1:16" ht="27" customHeight="1">
      <c r="A32" s="112" t="s">
        <v>73</v>
      </c>
      <c r="B32" s="102" t="s">
        <v>67</v>
      </c>
      <c r="C32" s="97" t="s">
        <v>68</v>
      </c>
      <c r="D32" s="98"/>
      <c r="E32" s="104"/>
      <c r="F32" s="109"/>
      <c r="G32" s="109"/>
      <c r="H32" s="109"/>
      <c r="I32" s="109"/>
      <c r="J32" s="109"/>
      <c r="K32" s="109"/>
      <c r="L32" s="109"/>
      <c r="M32" s="109">
        <v>-5000000</v>
      </c>
      <c r="N32" s="109"/>
      <c r="O32" s="109"/>
      <c r="P32" s="109"/>
    </row>
    <row r="33" spans="1:16" ht="25.5">
      <c r="A33" s="112" t="s">
        <v>74</v>
      </c>
      <c r="B33" s="102" t="s">
        <v>67</v>
      </c>
      <c r="C33" s="97" t="s">
        <v>70</v>
      </c>
      <c r="D33" s="98">
        <v>8411265</v>
      </c>
      <c r="E33" s="104"/>
      <c r="F33" s="109"/>
      <c r="G33" s="109"/>
      <c r="H33" s="109"/>
      <c r="I33" s="109"/>
      <c r="J33" s="109">
        <v>5000000</v>
      </c>
      <c r="K33" s="109"/>
      <c r="L33" s="109"/>
      <c r="M33" s="109"/>
      <c r="N33" s="109"/>
      <c r="O33" s="109"/>
      <c r="P33" s="109"/>
    </row>
    <row r="34" spans="1:16" ht="17.25" customHeight="1">
      <c r="A34" s="112" t="s">
        <v>75</v>
      </c>
      <c r="B34" s="103" t="s">
        <v>344</v>
      </c>
      <c r="C34" s="94" t="s">
        <v>35</v>
      </c>
      <c r="D34" s="98"/>
      <c r="E34" s="104"/>
      <c r="F34" s="109"/>
      <c r="G34" s="109"/>
      <c r="H34" s="109"/>
      <c r="I34" s="109"/>
      <c r="J34" s="109"/>
      <c r="K34" s="109"/>
      <c r="L34" s="109"/>
      <c r="M34" s="109"/>
      <c r="N34" s="109"/>
      <c r="O34" s="109">
        <v>-717000</v>
      </c>
      <c r="P34" s="109"/>
    </row>
    <row r="35" spans="1:16" ht="24">
      <c r="A35" s="112" t="s">
        <v>98</v>
      </c>
      <c r="B35" s="103" t="s">
        <v>344</v>
      </c>
      <c r="C35" s="99" t="s">
        <v>349</v>
      </c>
      <c r="D35" s="98"/>
      <c r="E35" s="104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>
        <v>717000</v>
      </c>
    </row>
    <row r="36" spans="1:16" ht="21" customHeight="1">
      <c r="A36" s="112" t="s">
        <v>99</v>
      </c>
      <c r="B36" s="95"/>
      <c r="C36" s="94" t="s">
        <v>76</v>
      </c>
      <c r="D36" s="98">
        <v>8411265</v>
      </c>
      <c r="E36" s="104"/>
      <c r="F36" s="109"/>
      <c r="G36" s="109"/>
      <c r="H36" s="109"/>
      <c r="I36" s="109">
        <v>3675000</v>
      </c>
      <c r="J36" s="109">
        <v>-3675000</v>
      </c>
      <c r="K36" s="109"/>
      <c r="L36" s="109"/>
      <c r="M36" s="109"/>
      <c r="N36" s="109"/>
      <c r="O36" s="109"/>
      <c r="P36" s="109"/>
    </row>
    <row r="37" spans="1:16" ht="51" customHeight="1">
      <c r="A37" s="112" t="s">
        <v>100</v>
      </c>
      <c r="B37" s="95"/>
      <c r="C37" s="99" t="s">
        <v>77</v>
      </c>
      <c r="D37" s="98"/>
      <c r="E37" s="106">
        <v>-13322000</v>
      </c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</row>
    <row r="38" spans="1:16" ht="51" customHeight="1">
      <c r="A38" s="112" t="s">
        <v>101</v>
      </c>
      <c r="B38" s="95"/>
      <c r="C38" s="99" t="s">
        <v>78</v>
      </c>
      <c r="D38" s="98"/>
      <c r="E38" s="106">
        <v>13322000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1:16" ht="18.75" customHeight="1">
      <c r="A39" s="112" t="s">
        <v>102</v>
      </c>
      <c r="B39" s="103" t="s">
        <v>345</v>
      </c>
      <c r="C39" s="138" t="s">
        <v>35</v>
      </c>
      <c r="D39" s="98"/>
      <c r="E39" s="104"/>
      <c r="F39" s="109"/>
      <c r="G39" s="109"/>
      <c r="H39" s="109"/>
      <c r="I39" s="109"/>
      <c r="J39" s="109"/>
      <c r="K39" s="109"/>
      <c r="L39" s="109"/>
      <c r="M39" s="109"/>
      <c r="N39" s="109"/>
      <c r="O39" s="109">
        <v>-1280000</v>
      </c>
      <c r="P39" s="109"/>
    </row>
    <row r="40" spans="1:16" ht="18.75" customHeight="1">
      <c r="A40" s="112" t="s">
        <v>103</v>
      </c>
      <c r="B40" s="103" t="s">
        <v>345</v>
      </c>
      <c r="C40" s="99" t="s">
        <v>81</v>
      </c>
      <c r="D40" s="98"/>
      <c r="E40" s="104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>
        <v>1280000</v>
      </c>
    </row>
    <row r="41" spans="1:16" ht="16.5" customHeight="1">
      <c r="A41" s="112" t="s">
        <v>104</v>
      </c>
      <c r="B41" s="103"/>
      <c r="C41" s="94" t="s">
        <v>35</v>
      </c>
      <c r="D41" s="98"/>
      <c r="E41" s="104"/>
      <c r="F41" s="109"/>
      <c r="G41" s="109"/>
      <c r="H41" s="109"/>
      <c r="I41" s="109"/>
      <c r="J41" s="109"/>
      <c r="K41" s="109"/>
      <c r="L41" s="109"/>
      <c r="M41" s="109"/>
      <c r="N41" s="109"/>
      <c r="O41" s="109">
        <v>-424000</v>
      </c>
      <c r="P41" s="109"/>
    </row>
    <row r="42" spans="1:16" ht="27.75" customHeight="1">
      <c r="A42" s="112" t="s">
        <v>105</v>
      </c>
      <c r="B42" s="103"/>
      <c r="C42" s="99" t="s">
        <v>27</v>
      </c>
      <c r="D42" s="98"/>
      <c r="E42" s="104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>
        <v>4000</v>
      </c>
    </row>
    <row r="43" spans="1:16" ht="29.25" customHeight="1">
      <c r="A43" s="112" t="s">
        <v>106</v>
      </c>
      <c r="B43" s="103"/>
      <c r="C43" s="99" t="s">
        <v>83</v>
      </c>
      <c r="D43" s="98"/>
      <c r="E43" s="104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>
        <v>241000</v>
      </c>
    </row>
    <row r="44" spans="1:16" ht="28.5" customHeight="1">
      <c r="A44" s="112" t="s">
        <v>107</v>
      </c>
      <c r="B44" s="103"/>
      <c r="C44" s="99" t="s">
        <v>349</v>
      </c>
      <c r="D44" s="98"/>
      <c r="E44" s="104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>
        <v>179000</v>
      </c>
    </row>
    <row r="45" spans="1:16" ht="17.25" customHeight="1">
      <c r="A45" s="112" t="s">
        <v>108</v>
      </c>
      <c r="B45" s="103" t="s">
        <v>346</v>
      </c>
      <c r="C45" s="94" t="s">
        <v>35</v>
      </c>
      <c r="D45" s="98"/>
      <c r="E45" s="104"/>
      <c r="F45" s="109"/>
      <c r="G45" s="109"/>
      <c r="H45" s="109"/>
      <c r="I45" s="109"/>
      <c r="J45" s="109"/>
      <c r="K45" s="109"/>
      <c r="L45" s="109"/>
      <c r="M45" s="109"/>
      <c r="N45" s="109"/>
      <c r="O45" s="109">
        <v>-1000000</v>
      </c>
      <c r="P45" s="109"/>
    </row>
    <row r="46" spans="1:16" ht="18.75" customHeight="1">
      <c r="A46" s="112" t="s">
        <v>109</v>
      </c>
      <c r="B46" s="103" t="s">
        <v>346</v>
      </c>
      <c r="C46" s="99" t="s">
        <v>94</v>
      </c>
      <c r="D46" s="98"/>
      <c r="E46" s="104"/>
      <c r="F46" s="109"/>
      <c r="G46" s="109"/>
      <c r="H46" s="109"/>
      <c r="I46" s="109"/>
      <c r="J46" s="109"/>
      <c r="K46" s="109"/>
      <c r="L46" s="109"/>
      <c r="M46" s="109">
        <v>800000</v>
      </c>
      <c r="N46" s="109"/>
      <c r="O46" s="109"/>
      <c r="P46" s="109"/>
    </row>
    <row r="47" spans="1:16" ht="17.25" customHeight="1">
      <c r="A47" s="112" t="s">
        <v>110</v>
      </c>
      <c r="B47" s="103" t="s">
        <v>346</v>
      </c>
      <c r="C47" s="99" t="s">
        <v>95</v>
      </c>
      <c r="D47" s="98"/>
      <c r="E47" s="104"/>
      <c r="F47" s="109"/>
      <c r="G47" s="109"/>
      <c r="H47" s="109"/>
      <c r="I47" s="109"/>
      <c r="J47" s="109"/>
      <c r="K47" s="109"/>
      <c r="L47" s="109"/>
      <c r="M47" s="109">
        <v>200000</v>
      </c>
      <c r="N47" s="109"/>
      <c r="O47" s="109"/>
      <c r="P47" s="109"/>
    </row>
    <row r="48" spans="1:16" ht="18" customHeight="1">
      <c r="A48" s="112" t="s">
        <v>111</v>
      </c>
      <c r="B48" s="103" t="s">
        <v>346</v>
      </c>
      <c r="C48" s="139" t="s">
        <v>35</v>
      </c>
      <c r="D48" s="98"/>
      <c r="E48" s="104"/>
      <c r="F48" s="109"/>
      <c r="G48" s="109"/>
      <c r="H48" s="109"/>
      <c r="I48" s="109"/>
      <c r="J48" s="109"/>
      <c r="K48" s="109"/>
      <c r="L48" s="109"/>
      <c r="M48" s="109"/>
      <c r="N48" s="109"/>
      <c r="O48" s="109">
        <v>-500000</v>
      </c>
      <c r="P48" s="109"/>
    </row>
    <row r="49" spans="1:16" ht="24">
      <c r="A49" s="112" t="s">
        <v>135</v>
      </c>
      <c r="B49" s="103" t="s">
        <v>346</v>
      </c>
      <c r="C49" s="99" t="s">
        <v>96</v>
      </c>
      <c r="D49" s="98"/>
      <c r="E49" s="104"/>
      <c r="F49" s="109"/>
      <c r="G49" s="109"/>
      <c r="H49" s="109"/>
      <c r="I49" s="109"/>
      <c r="J49" s="109"/>
      <c r="K49" s="109"/>
      <c r="L49" s="109"/>
      <c r="M49" s="109">
        <v>400000</v>
      </c>
      <c r="N49" s="109"/>
      <c r="O49" s="109"/>
      <c r="P49" s="109"/>
    </row>
    <row r="50" spans="1:16" ht="24">
      <c r="A50" s="112" t="s">
        <v>286</v>
      </c>
      <c r="B50" s="103" t="s">
        <v>346</v>
      </c>
      <c r="C50" s="99" t="s">
        <v>97</v>
      </c>
      <c r="D50" s="98"/>
      <c r="E50" s="104"/>
      <c r="F50" s="109"/>
      <c r="G50" s="109"/>
      <c r="H50" s="109"/>
      <c r="I50" s="109"/>
      <c r="J50" s="109"/>
      <c r="K50" s="109"/>
      <c r="L50" s="109"/>
      <c r="M50" s="109">
        <v>100000</v>
      </c>
      <c r="N50" s="109"/>
      <c r="O50" s="109"/>
      <c r="P50" s="109"/>
    </row>
    <row r="51" spans="1:16" ht="27" customHeight="1">
      <c r="A51" s="112" t="s">
        <v>288</v>
      </c>
      <c r="B51" s="103"/>
      <c r="C51" s="99" t="s">
        <v>365</v>
      </c>
      <c r="D51" s="98"/>
      <c r="E51" s="104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>
        <v>-6500000</v>
      </c>
    </row>
    <row r="52" spans="1:16" ht="26.25" customHeight="1">
      <c r="A52" s="112" t="s">
        <v>290</v>
      </c>
      <c r="B52" s="103"/>
      <c r="C52" s="99" t="s">
        <v>366</v>
      </c>
      <c r="D52" s="98"/>
      <c r="E52" s="104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>
        <v>6500000</v>
      </c>
    </row>
    <row r="53" spans="1:16" ht="20.25" customHeight="1">
      <c r="A53" s="112" t="s">
        <v>292</v>
      </c>
      <c r="B53" s="103"/>
      <c r="C53" s="99" t="s">
        <v>367</v>
      </c>
      <c r="D53" s="98" t="s">
        <v>368</v>
      </c>
      <c r="E53" s="104">
        <v>-44310000</v>
      </c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</row>
    <row r="54" spans="1:16" ht="27.75" customHeight="1">
      <c r="A54" s="112" t="s">
        <v>294</v>
      </c>
      <c r="B54" s="103"/>
      <c r="C54" s="99" t="s">
        <v>369</v>
      </c>
      <c r="D54" s="98">
        <v>851011</v>
      </c>
      <c r="E54" s="104">
        <v>7210000</v>
      </c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</row>
    <row r="55" spans="1:16" ht="24" customHeight="1">
      <c r="A55" s="112" t="s">
        <v>297</v>
      </c>
      <c r="B55" s="103"/>
      <c r="C55" s="99" t="s">
        <v>370</v>
      </c>
      <c r="D55" s="98">
        <v>852011</v>
      </c>
      <c r="E55" s="104">
        <v>8259000</v>
      </c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</row>
    <row r="56" spans="1:16" ht="25.5" customHeight="1">
      <c r="A56" s="112" t="s">
        <v>299</v>
      </c>
      <c r="B56" s="103"/>
      <c r="C56" s="99" t="s">
        <v>371</v>
      </c>
      <c r="D56" s="98">
        <v>852021</v>
      </c>
      <c r="E56" s="104">
        <v>8721000</v>
      </c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</row>
    <row r="57" spans="1:16" ht="26.25" customHeight="1">
      <c r="A57" s="112" t="s">
        <v>301</v>
      </c>
      <c r="B57" s="103"/>
      <c r="C57" s="99" t="s">
        <v>372</v>
      </c>
      <c r="D57" s="98">
        <v>856011</v>
      </c>
      <c r="E57" s="104">
        <v>10806000</v>
      </c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</row>
    <row r="58" spans="1:16" ht="25.5" customHeight="1">
      <c r="A58" s="112" t="s">
        <v>304</v>
      </c>
      <c r="B58" s="103"/>
      <c r="C58" s="99" t="s">
        <v>373</v>
      </c>
      <c r="D58" s="98">
        <v>889924</v>
      </c>
      <c r="E58" s="104">
        <v>3566000</v>
      </c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</row>
    <row r="59" spans="1:16" ht="26.25" customHeight="1">
      <c r="A59" s="112" t="s">
        <v>307</v>
      </c>
      <c r="B59" s="103"/>
      <c r="C59" s="99" t="s">
        <v>374</v>
      </c>
      <c r="D59" s="98">
        <v>889922</v>
      </c>
      <c r="E59" s="104">
        <v>1600000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</row>
    <row r="60" spans="1:16" ht="27" customHeight="1">
      <c r="A60" s="112" t="s">
        <v>309</v>
      </c>
      <c r="B60" s="103"/>
      <c r="C60" s="99" t="s">
        <v>375</v>
      </c>
      <c r="D60" s="98">
        <v>889201</v>
      </c>
      <c r="E60" s="104">
        <v>1148000</v>
      </c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</row>
    <row r="61" spans="1:16" ht="27" customHeight="1">
      <c r="A61" s="112" t="s">
        <v>311</v>
      </c>
      <c r="B61" s="103"/>
      <c r="C61" s="99" t="s">
        <v>376</v>
      </c>
      <c r="D61" s="98">
        <v>910123</v>
      </c>
      <c r="E61" s="104">
        <v>3000000</v>
      </c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</row>
    <row r="62" spans="1:16" ht="39" customHeight="1">
      <c r="A62" s="112" t="s">
        <v>312</v>
      </c>
      <c r="B62" s="103"/>
      <c r="C62" s="99" t="s">
        <v>380</v>
      </c>
      <c r="D62" s="98">
        <v>851011</v>
      </c>
      <c r="E62" s="104">
        <v>-766000</v>
      </c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</row>
    <row r="63" spans="1:16" ht="40.5" customHeight="1">
      <c r="A63" s="112" t="s">
        <v>318</v>
      </c>
      <c r="B63" s="103"/>
      <c r="C63" s="99" t="s">
        <v>380</v>
      </c>
      <c r="D63" s="98">
        <v>852011</v>
      </c>
      <c r="E63" s="104">
        <v>766000</v>
      </c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</row>
    <row r="64" spans="1:16" s="119" customFormat="1" ht="31.5" customHeight="1">
      <c r="A64" s="140" t="s">
        <v>322</v>
      </c>
      <c r="B64" s="141"/>
      <c r="C64" s="142" t="s">
        <v>112</v>
      </c>
      <c r="D64" s="143"/>
      <c r="E64" s="144">
        <f>SUM(E11:E63)</f>
        <v>841000</v>
      </c>
      <c r="F64" s="144">
        <f aca="true" t="shared" si="0" ref="F64:P64">SUM(F11:F63)</f>
        <v>973000</v>
      </c>
      <c r="G64" s="144">
        <f t="shared" si="0"/>
        <v>132000</v>
      </c>
      <c r="H64" s="144">
        <f t="shared" si="0"/>
        <v>0</v>
      </c>
      <c r="I64" s="144">
        <f t="shared" si="0"/>
        <v>3675000</v>
      </c>
      <c r="J64" s="144">
        <f t="shared" si="0"/>
        <v>1325000</v>
      </c>
      <c r="K64" s="144">
        <f t="shared" si="0"/>
        <v>0</v>
      </c>
      <c r="L64" s="144">
        <f t="shared" si="0"/>
        <v>0</v>
      </c>
      <c r="M64" s="144">
        <f t="shared" si="0"/>
        <v>-3400000</v>
      </c>
      <c r="N64" s="144">
        <f t="shared" si="0"/>
        <v>0</v>
      </c>
      <c r="O64" s="144">
        <f t="shared" si="0"/>
        <v>-5605000</v>
      </c>
      <c r="P64" s="144">
        <f t="shared" si="0"/>
        <v>3741000</v>
      </c>
    </row>
    <row r="65" spans="5:16" ht="12.75">
      <c r="E65" s="107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</row>
    <row r="66" spans="5:16" ht="12.75">
      <c r="E66" s="107"/>
      <c r="F66" s="111"/>
      <c r="G66" s="110"/>
      <c r="H66" s="110"/>
      <c r="I66" s="110"/>
      <c r="J66" s="110"/>
      <c r="K66" s="110"/>
      <c r="L66" s="110"/>
      <c r="M66" s="110"/>
      <c r="N66" s="110"/>
      <c r="O66" s="110"/>
      <c r="P66" s="110"/>
    </row>
    <row r="67" spans="5:16" ht="12.75">
      <c r="E67" s="107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</row>
    <row r="68" spans="5:16" ht="12.75">
      <c r="E68" s="107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</row>
    <row r="69" spans="5:16" ht="12.75">
      <c r="E69" s="107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</row>
    <row r="70" spans="5:16" ht="12.75">
      <c r="E70" s="107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</row>
    <row r="71" spans="6:16" ht="12.75"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</row>
    <row r="72" spans="6:16" ht="12.75"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</row>
    <row r="73" spans="6:16" ht="12.75"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</row>
    <row r="74" spans="6:16" ht="12.75"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</row>
    <row r="75" spans="6:16" ht="12.75"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</row>
    <row r="76" spans="6:16" ht="12.75"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</row>
  </sheetData>
  <mergeCells count="12">
    <mergeCell ref="B6:C6"/>
    <mergeCell ref="O1:P1"/>
    <mergeCell ref="B3:C3"/>
    <mergeCell ref="B4:C4"/>
    <mergeCell ref="G3:H3"/>
    <mergeCell ref="A2:P2"/>
    <mergeCell ref="A8:A10"/>
    <mergeCell ref="F9:P9"/>
    <mergeCell ref="B9:B10"/>
    <mergeCell ref="C9:C10"/>
    <mergeCell ref="D9:D10"/>
    <mergeCell ref="E9:E10"/>
  </mergeCells>
  <printOptions/>
  <pageMargins left="0" right="0" top="0.7874015748031497" bottom="0.7874015748031497" header="0.5118110236220472" footer="0.5118110236220472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M41"/>
  <sheetViews>
    <sheetView workbookViewId="0" topLeftCell="A1">
      <selection activeCell="A9" sqref="A9:A11"/>
    </sheetView>
  </sheetViews>
  <sheetFormatPr defaultColWidth="9.140625" defaultRowHeight="12.75"/>
  <cols>
    <col min="1" max="1" width="4.00390625" style="87" customWidth="1"/>
    <col min="2" max="2" width="20.00390625" style="82" customWidth="1"/>
    <col min="3" max="3" width="35.7109375" style="82" customWidth="1"/>
    <col min="4" max="4" width="12.7109375" style="82" customWidth="1"/>
    <col min="5" max="5" width="10.7109375" style="82" customWidth="1"/>
    <col min="6" max="6" width="10.57421875" style="82" customWidth="1"/>
    <col min="7" max="7" width="11.28125" style="82" customWidth="1"/>
    <col min="8" max="8" width="10.57421875" style="82" customWidth="1"/>
    <col min="9" max="9" width="10.28125" style="82" customWidth="1"/>
    <col min="10" max="10" width="10.7109375" style="82" customWidth="1"/>
    <col min="11" max="13" width="9.28125" style="82" bestFit="1" customWidth="1"/>
    <col min="14" max="16384" width="9.140625" style="82" customWidth="1"/>
  </cols>
  <sheetData>
    <row r="1" spans="11:13" ht="15">
      <c r="K1" s="176" t="s">
        <v>137</v>
      </c>
      <c r="L1" s="176"/>
      <c r="M1" s="176"/>
    </row>
    <row r="2" spans="1:13" ht="14.25">
      <c r="A2" s="179" t="s">
        <v>119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5:13" ht="12.75">
      <c r="E3" s="186" t="s">
        <v>352</v>
      </c>
      <c r="F3" s="186"/>
      <c r="K3" s="86"/>
      <c r="L3" s="86"/>
      <c r="M3" s="86"/>
    </row>
    <row r="4" spans="1:13" ht="14.25">
      <c r="A4" s="179" t="s">
        <v>16</v>
      </c>
      <c r="B4" s="179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7" ht="12.75">
      <c r="A5" s="185" t="s">
        <v>350</v>
      </c>
      <c r="B5" s="185"/>
      <c r="D5" s="86"/>
      <c r="E5" s="86"/>
      <c r="F5" s="86"/>
      <c r="G5" s="86"/>
    </row>
    <row r="6" ht="12.75">
      <c r="C6" s="87"/>
    </row>
    <row r="7" spans="2:4" ht="12.75" customHeight="1">
      <c r="B7" s="175" t="s">
        <v>1</v>
      </c>
      <c r="C7" s="175"/>
      <c r="D7" s="122">
        <v>40631</v>
      </c>
    </row>
    <row r="8" ht="12.75">
      <c r="D8" s="115"/>
    </row>
    <row r="9" spans="1:13" ht="12.75">
      <c r="A9" s="165"/>
      <c r="B9" s="89" t="s">
        <v>121</v>
      </c>
      <c r="C9" s="89" t="s">
        <v>122</v>
      </c>
      <c r="D9" s="89" t="s">
        <v>136</v>
      </c>
      <c r="E9" s="89" t="s">
        <v>123</v>
      </c>
      <c r="F9" s="89" t="s">
        <v>124</v>
      </c>
      <c r="G9" s="89" t="s">
        <v>125</v>
      </c>
      <c r="H9" s="89" t="s">
        <v>126</v>
      </c>
      <c r="I9" s="89" t="s">
        <v>127</v>
      </c>
      <c r="J9" s="89" t="s">
        <v>128</v>
      </c>
      <c r="K9" s="89" t="s">
        <v>129</v>
      </c>
      <c r="L9" s="89" t="s">
        <v>130</v>
      </c>
      <c r="M9" s="89" t="s">
        <v>131</v>
      </c>
    </row>
    <row r="10" spans="1:13" ht="12.75" customHeight="1">
      <c r="A10" s="166"/>
      <c r="B10" s="171" t="s">
        <v>347</v>
      </c>
      <c r="C10" s="183" t="s">
        <v>2</v>
      </c>
      <c r="D10" s="184" t="s">
        <v>15</v>
      </c>
      <c r="E10" s="183" t="s">
        <v>3</v>
      </c>
      <c r="F10" s="180" t="s">
        <v>4</v>
      </c>
      <c r="G10" s="181"/>
      <c r="H10" s="181"/>
      <c r="I10" s="181"/>
      <c r="J10" s="181"/>
      <c r="K10" s="181"/>
      <c r="L10" s="181"/>
      <c r="M10" s="182"/>
    </row>
    <row r="11" spans="1:13" ht="73.5" customHeight="1">
      <c r="A11" s="167"/>
      <c r="B11" s="172"/>
      <c r="C11" s="183"/>
      <c r="D11" s="184"/>
      <c r="E11" s="183"/>
      <c r="F11" s="90" t="s">
        <v>5</v>
      </c>
      <c r="G11" s="90" t="s">
        <v>6</v>
      </c>
      <c r="H11" s="90" t="s">
        <v>7</v>
      </c>
      <c r="I11" s="90" t="s">
        <v>358</v>
      </c>
      <c r="J11" s="90" t="s">
        <v>359</v>
      </c>
      <c r="K11" s="90" t="s">
        <v>10</v>
      </c>
      <c r="L11" s="90" t="s">
        <v>361</v>
      </c>
      <c r="M11" s="90" t="s">
        <v>379</v>
      </c>
    </row>
    <row r="12" spans="1:13" ht="38.25">
      <c r="A12" s="112" t="s">
        <v>20</v>
      </c>
      <c r="B12" s="117" t="s">
        <v>55</v>
      </c>
      <c r="C12" s="97" t="s">
        <v>87</v>
      </c>
      <c r="D12" s="118"/>
      <c r="E12" s="109">
        <v>1009000</v>
      </c>
      <c r="F12" s="109"/>
      <c r="G12" s="109"/>
      <c r="H12" s="109"/>
      <c r="I12" s="109"/>
      <c r="J12" s="109"/>
      <c r="K12" s="109"/>
      <c r="L12" s="109"/>
      <c r="M12" s="109"/>
    </row>
    <row r="13" spans="1:13" ht="25.5">
      <c r="A13" s="112" t="s">
        <v>19</v>
      </c>
      <c r="B13" s="117" t="s">
        <v>55</v>
      </c>
      <c r="C13" s="97" t="s">
        <v>62</v>
      </c>
      <c r="D13" s="118"/>
      <c r="E13" s="109">
        <v>53000</v>
      </c>
      <c r="F13" s="109"/>
      <c r="G13" s="109"/>
      <c r="H13" s="109"/>
      <c r="I13" s="109"/>
      <c r="J13" s="109"/>
      <c r="K13" s="109"/>
      <c r="L13" s="109"/>
      <c r="M13" s="109"/>
    </row>
    <row r="14" spans="1:13" ht="21" customHeight="1">
      <c r="A14" s="112" t="s">
        <v>21</v>
      </c>
      <c r="B14" s="117" t="s">
        <v>55</v>
      </c>
      <c r="C14" s="94" t="s">
        <v>89</v>
      </c>
      <c r="D14" s="118"/>
      <c r="E14" s="109"/>
      <c r="F14" s="109">
        <v>936000</v>
      </c>
      <c r="G14" s="109">
        <v>126000</v>
      </c>
      <c r="H14" s="109"/>
      <c r="I14" s="109"/>
      <c r="J14" s="109"/>
      <c r="K14" s="109"/>
      <c r="L14" s="109"/>
      <c r="M14" s="109"/>
    </row>
    <row r="15" spans="1:13" ht="25.5">
      <c r="A15" s="112" t="s">
        <v>22</v>
      </c>
      <c r="B15" s="117" t="s">
        <v>92</v>
      </c>
      <c r="C15" s="97" t="s">
        <v>62</v>
      </c>
      <c r="D15" s="118"/>
      <c r="E15" s="109">
        <v>1280000</v>
      </c>
      <c r="F15" s="109"/>
      <c r="G15" s="109"/>
      <c r="H15" s="109"/>
      <c r="I15" s="109"/>
      <c r="J15" s="109"/>
      <c r="K15" s="109"/>
      <c r="L15" s="109"/>
      <c r="M15" s="109"/>
    </row>
    <row r="16" spans="1:13" ht="25.5">
      <c r="A16" s="112" t="s">
        <v>23</v>
      </c>
      <c r="B16" s="117" t="s">
        <v>92</v>
      </c>
      <c r="C16" s="97" t="s">
        <v>80</v>
      </c>
      <c r="D16" s="118"/>
      <c r="E16" s="109"/>
      <c r="F16" s="109">
        <v>1008000</v>
      </c>
      <c r="G16" s="109">
        <v>272000</v>
      </c>
      <c r="H16" s="109"/>
      <c r="I16" s="109"/>
      <c r="J16" s="109"/>
      <c r="K16" s="109"/>
      <c r="L16" s="109"/>
      <c r="M16" s="109"/>
    </row>
    <row r="17" spans="1:13" ht="28.5" customHeight="1">
      <c r="A17" s="112" t="s">
        <v>24</v>
      </c>
      <c r="B17" s="117"/>
      <c r="C17" s="97" t="s">
        <v>66</v>
      </c>
      <c r="D17" s="118"/>
      <c r="E17" s="109">
        <v>-6500000</v>
      </c>
      <c r="F17" s="109"/>
      <c r="G17" s="109"/>
      <c r="H17" s="109"/>
      <c r="I17" s="109"/>
      <c r="J17" s="109"/>
      <c r="K17" s="109"/>
      <c r="L17" s="109"/>
      <c r="M17" s="109">
        <v>-5200000</v>
      </c>
    </row>
    <row r="18" spans="1:13" ht="19.5" customHeight="1">
      <c r="A18" s="112" t="s">
        <v>40</v>
      </c>
      <c r="B18" s="117"/>
      <c r="C18" s="97" t="s">
        <v>377</v>
      </c>
      <c r="D18" s="118"/>
      <c r="E18" s="109"/>
      <c r="F18" s="109"/>
      <c r="G18" s="109"/>
      <c r="H18" s="109"/>
      <c r="I18" s="109"/>
      <c r="J18" s="109"/>
      <c r="K18" s="109"/>
      <c r="L18" s="109"/>
      <c r="M18" s="109">
        <v>-1300000</v>
      </c>
    </row>
    <row r="19" spans="1:13" ht="20.25" customHeight="1">
      <c r="A19" s="112" t="s">
        <v>41</v>
      </c>
      <c r="B19" s="117"/>
      <c r="C19" s="97" t="s">
        <v>378</v>
      </c>
      <c r="D19" s="118"/>
      <c r="E19" s="109"/>
      <c r="F19" s="109"/>
      <c r="G19" s="109"/>
      <c r="H19" s="109"/>
      <c r="I19" s="109"/>
      <c r="J19" s="109"/>
      <c r="K19" s="109"/>
      <c r="L19" s="109"/>
      <c r="M19" s="109"/>
    </row>
    <row r="20" spans="1:13" s="119" customFormat="1" ht="25.5">
      <c r="A20" s="140" t="s">
        <v>42</v>
      </c>
      <c r="B20" s="145"/>
      <c r="C20" s="146" t="s">
        <v>112</v>
      </c>
      <c r="D20" s="147"/>
      <c r="E20" s="148">
        <f>SUM(E12:E19)</f>
        <v>-4158000</v>
      </c>
      <c r="F20" s="148">
        <f aca="true" t="shared" si="0" ref="F20:M20">SUM(F12:F19)</f>
        <v>1944000</v>
      </c>
      <c r="G20" s="148">
        <f t="shared" si="0"/>
        <v>398000</v>
      </c>
      <c r="H20" s="148">
        <f t="shared" si="0"/>
        <v>0</v>
      </c>
      <c r="I20" s="148">
        <f t="shared" si="0"/>
        <v>0</v>
      </c>
      <c r="J20" s="148">
        <f t="shared" si="0"/>
        <v>0</v>
      </c>
      <c r="K20" s="148">
        <f t="shared" si="0"/>
        <v>0</v>
      </c>
      <c r="L20" s="148">
        <f t="shared" si="0"/>
        <v>0</v>
      </c>
      <c r="M20" s="148">
        <f t="shared" si="0"/>
        <v>-6500000</v>
      </c>
    </row>
    <row r="21" spans="4:13" ht="12.75"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4:13" ht="12.75"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4:13" ht="12.75">
      <c r="D23" s="110"/>
      <c r="E23" s="110"/>
      <c r="F23" s="110"/>
      <c r="G23" s="110"/>
      <c r="H23" s="110"/>
      <c r="I23" s="110"/>
      <c r="J23" s="110"/>
      <c r="K23" s="110"/>
      <c r="L23" s="110"/>
      <c r="M23" s="110"/>
    </row>
    <row r="24" spans="4:13" ht="12.75"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4:13" ht="12.75"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4:13" ht="12.75"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4:13" ht="12.75"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4:13" ht="12.75"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4:13" ht="12.75">
      <c r="D29" s="110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4:13" ht="12.75"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4:13" ht="12.75">
      <c r="D31" s="110"/>
      <c r="E31" s="110"/>
      <c r="F31" s="110"/>
      <c r="G31" s="110"/>
      <c r="H31" s="110"/>
      <c r="I31" s="110"/>
      <c r="J31" s="110"/>
      <c r="K31" s="110"/>
      <c r="L31" s="110"/>
      <c r="M31" s="110"/>
    </row>
    <row r="32" spans="4:13" ht="12.75"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4:13" ht="12.75">
      <c r="D33" s="110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4:13" ht="12.75">
      <c r="D34" s="110"/>
      <c r="E34" s="110"/>
      <c r="F34" s="110"/>
      <c r="G34" s="110"/>
      <c r="H34" s="110"/>
      <c r="I34" s="110"/>
      <c r="J34" s="110"/>
      <c r="K34" s="110"/>
      <c r="L34" s="110"/>
      <c r="M34" s="110"/>
    </row>
    <row r="35" spans="4:13" ht="12.75"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4:13" ht="12.75"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4:13" ht="12.75"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4:13" ht="12.75">
      <c r="D38" s="110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4:13" ht="12.75">
      <c r="D39" s="110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4:13" ht="12.75">
      <c r="D40" s="110"/>
      <c r="E40" s="110"/>
      <c r="F40" s="110"/>
      <c r="G40" s="110"/>
      <c r="H40" s="110"/>
      <c r="I40" s="110"/>
      <c r="J40" s="110"/>
      <c r="K40" s="110"/>
      <c r="L40" s="110"/>
      <c r="M40" s="110"/>
    </row>
    <row r="41" spans="4:13" ht="12.75">
      <c r="D41" s="110"/>
      <c r="E41" s="110"/>
      <c r="F41" s="110"/>
      <c r="G41" s="110"/>
      <c r="H41" s="110"/>
      <c r="I41" s="110"/>
      <c r="J41" s="110"/>
      <c r="K41" s="110"/>
      <c r="L41" s="110"/>
      <c r="M41" s="110"/>
    </row>
  </sheetData>
  <mergeCells count="12">
    <mergeCell ref="A4:B4"/>
    <mergeCell ref="A5:B5"/>
    <mergeCell ref="K1:M1"/>
    <mergeCell ref="A2:M2"/>
    <mergeCell ref="E3:F3"/>
    <mergeCell ref="A9:A11"/>
    <mergeCell ref="F10:M10"/>
    <mergeCell ref="B7:C7"/>
    <mergeCell ref="E10:E11"/>
    <mergeCell ref="B10:B11"/>
    <mergeCell ref="C10:C11"/>
    <mergeCell ref="D10:D11"/>
  </mergeCells>
  <printOptions/>
  <pageMargins left="0" right="0" top="0.984251968503937" bottom="0.984251968503937" header="0.5118110236220472" footer="0.5118110236220472"/>
  <pageSetup horizontalDpi="600" verticalDpi="6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M59"/>
  <sheetViews>
    <sheetView workbookViewId="0" topLeftCell="A1">
      <selection activeCell="C18" sqref="C18"/>
    </sheetView>
  </sheetViews>
  <sheetFormatPr defaultColWidth="9.140625" defaultRowHeight="12.75"/>
  <cols>
    <col min="1" max="1" width="3.8515625" style="82" customWidth="1"/>
    <col min="2" max="2" width="16.140625" style="82" customWidth="1"/>
    <col min="3" max="3" width="38.140625" style="82" customWidth="1"/>
    <col min="4" max="4" width="12.00390625" style="82" customWidth="1"/>
    <col min="5" max="5" width="12.140625" style="82" customWidth="1"/>
    <col min="6" max="7" width="9.28125" style="82" bestFit="1" customWidth="1"/>
    <col min="8" max="8" width="13.7109375" style="82" bestFit="1" customWidth="1"/>
    <col min="9" max="13" width="9.28125" style="82" bestFit="1" customWidth="1"/>
    <col min="14" max="16384" width="9.140625" style="82" customWidth="1"/>
  </cols>
  <sheetData>
    <row r="1" spans="12:13" ht="15">
      <c r="L1" s="120" t="s">
        <v>114</v>
      </c>
      <c r="M1" s="120"/>
    </row>
    <row r="2" spans="1:13" ht="14.25">
      <c r="A2" s="179" t="s">
        <v>119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6" ht="14.25">
      <c r="A3" s="179" t="s">
        <v>14</v>
      </c>
      <c r="B3" s="179"/>
      <c r="E3" s="186" t="s">
        <v>352</v>
      </c>
      <c r="F3" s="186"/>
    </row>
    <row r="4" spans="1:13" ht="12.75">
      <c r="A4" s="185" t="s">
        <v>350</v>
      </c>
      <c r="B4" s="185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7" ht="12.75">
      <c r="A5" s="84"/>
      <c r="B5" s="84"/>
      <c r="D5" s="86"/>
      <c r="E5" s="86"/>
      <c r="F5" s="86"/>
      <c r="G5" s="86"/>
    </row>
    <row r="7" spans="2:4" ht="15">
      <c r="B7" s="175" t="s">
        <v>1</v>
      </c>
      <c r="C7" s="175"/>
      <c r="D7" s="128">
        <v>40631</v>
      </c>
    </row>
    <row r="8" ht="12.75">
      <c r="D8" s="115"/>
    </row>
    <row r="9" spans="1:13" ht="12.75">
      <c r="A9" s="165"/>
      <c r="B9" s="89" t="s">
        <v>121</v>
      </c>
      <c r="C9" s="89" t="s">
        <v>122</v>
      </c>
      <c r="D9" s="89" t="s">
        <v>136</v>
      </c>
      <c r="E9" s="89" t="s">
        <v>123</v>
      </c>
      <c r="F9" s="89" t="s">
        <v>124</v>
      </c>
      <c r="G9" s="89" t="s">
        <v>125</v>
      </c>
      <c r="H9" s="89" t="s">
        <v>126</v>
      </c>
      <c r="I9" s="89" t="s">
        <v>127</v>
      </c>
      <c r="J9" s="89" t="s">
        <v>128</v>
      </c>
      <c r="K9" s="89" t="s">
        <v>129</v>
      </c>
      <c r="L9" s="89" t="s">
        <v>130</v>
      </c>
      <c r="M9" s="89" t="s">
        <v>131</v>
      </c>
    </row>
    <row r="10" spans="1:13" ht="12.75" customHeight="1">
      <c r="A10" s="187"/>
      <c r="B10" s="171" t="s">
        <v>357</v>
      </c>
      <c r="C10" s="189" t="s">
        <v>2</v>
      </c>
      <c r="D10" s="171" t="s">
        <v>15</v>
      </c>
      <c r="E10" s="173" t="s">
        <v>3</v>
      </c>
      <c r="F10" s="180" t="s">
        <v>4</v>
      </c>
      <c r="G10" s="181"/>
      <c r="H10" s="181"/>
      <c r="I10" s="181"/>
      <c r="J10" s="181"/>
      <c r="K10" s="181"/>
      <c r="L10" s="181"/>
      <c r="M10" s="182"/>
    </row>
    <row r="11" spans="1:13" ht="63.75">
      <c r="A11" s="188"/>
      <c r="B11" s="172"/>
      <c r="C11" s="190"/>
      <c r="D11" s="172"/>
      <c r="E11" s="174"/>
      <c r="F11" s="90" t="s">
        <v>5</v>
      </c>
      <c r="G11" s="90" t="s">
        <v>6</v>
      </c>
      <c r="H11" s="90" t="s">
        <v>7</v>
      </c>
      <c r="I11" s="90" t="s">
        <v>8</v>
      </c>
      <c r="J11" s="90" t="s">
        <v>9</v>
      </c>
      <c r="K11" s="90" t="s">
        <v>10</v>
      </c>
      <c r="L11" s="90" t="s">
        <v>11</v>
      </c>
      <c r="M11" s="90" t="s">
        <v>12</v>
      </c>
    </row>
    <row r="12" spans="1:13" ht="30">
      <c r="A12" s="94" t="s">
        <v>20</v>
      </c>
      <c r="B12" s="117"/>
      <c r="C12" s="125" t="s">
        <v>84</v>
      </c>
      <c r="D12" s="94"/>
      <c r="E12" s="123">
        <v>241000</v>
      </c>
      <c r="F12" s="123"/>
      <c r="G12" s="123"/>
      <c r="H12" s="123"/>
      <c r="I12" s="123"/>
      <c r="J12" s="123"/>
      <c r="K12" s="123"/>
      <c r="L12" s="123"/>
      <c r="M12" s="123"/>
    </row>
    <row r="13" spans="1:13" ht="22.5" customHeight="1">
      <c r="A13" s="94" t="s">
        <v>19</v>
      </c>
      <c r="B13" s="117"/>
      <c r="C13" s="126" t="s">
        <v>82</v>
      </c>
      <c r="D13" s="94"/>
      <c r="E13" s="123"/>
      <c r="F13" s="123"/>
      <c r="G13" s="123"/>
      <c r="H13" s="123">
        <v>241000</v>
      </c>
      <c r="I13" s="123"/>
      <c r="J13" s="123"/>
      <c r="K13" s="123"/>
      <c r="L13" s="123"/>
      <c r="M13" s="123"/>
    </row>
    <row r="14" spans="1:13" s="119" customFormat="1" ht="30.75" customHeight="1">
      <c r="A14" s="149" t="s">
        <v>21</v>
      </c>
      <c r="B14" s="145"/>
      <c r="C14" s="160" t="s">
        <v>354</v>
      </c>
      <c r="D14" s="149"/>
      <c r="E14" s="161">
        <f>SUM(E12:E13)</f>
        <v>241000</v>
      </c>
      <c r="F14" s="161">
        <f aca="true" t="shared" si="0" ref="F14:M14">SUM(F12:F13)</f>
        <v>0</v>
      </c>
      <c r="G14" s="161">
        <f t="shared" si="0"/>
        <v>0</v>
      </c>
      <c r="H14" s="161">
        <f t="shared" si="0"/>
        <v>241000</v>
      </c>
      <c r="I14" s="161">
        <f t="shared" si="0"/>
        <v>0</v>
      </c>
      <c r="J14" s="161">
        <f t="shared" si="0"/>
        <v>0</v>
      </c>
      <c r="K14" s="161">
        <f t="shared" si="0"/>
        <v>0</v>
      </c>
      <c r="L14" s="161">
        <f t="shared" si="0"/>
        <v>0</v>
      </c>
      <c r="M14" s="161">
        <f t="shared" si="0"/>
        <v>0</v>
      </c>
    </row>
    <row r="15" spans="5:13" ht="15">
      <c r="E15" s="124"/>
      <c r="F15" s="124"/>
      <c r="G15" s="124"/>
      <c r="H15" s="124"/>
      <c r="I15" s="124"/>
      <c r="J15" s="124"/>
      <c r="K15" s="124"/>
      <c r="L15" s="124"/>
      <c r="M15" s="124"/>
    </row>
    <row r="16" spans="5:13" ht="15">
      <c r="E16" s="124"/>
      <c r="F16" s="124"/>
      <c r="G16" s="124"/>
      <c r="H16" s="124"/>
      <c r="I16" s="124"/>
      <c r="J16" s="124"/>
      <c r="K16" s="124"/>
      <c r="L16" s="124"/>
      <c r="M16" s="124"/>
    </row>
    <row r="17" spans="5:13" ht="15">
      <c r="E17" s="124"/>
      <c r="F17" s="124"/>
      <c r="G17" s="124"/>
      <c r="H17" s="124"/>
      <c r="I17" s="124"/>
      <c r="J17" s="124"/>
      <c r="K17" s="124"/>
      <c r="L17" s="124"/>
      <c r="M17" s="124"/>
    </row>
    <row r="18" spans="5:13" ht="15">
      <c r="E18" s="124"/>
      <c r="F18" s="124"/>
      <c r="G18" s="124"/>
      <c r="H18" s="124"/>
      <c r="I18" s="124"/>
      <c r="J18" s="124"/>
      <c r="K18" s="124"/>
      <c r="L18" s="124"/>
      <c r="M18" s="124"/>
    </row>
    <row r="19" spans="5:13" ht="15">
      <c r="E19" s="124"/>
      <c r="F19" s="124"/>
      <c r="G19" s="124"/>
      <c r="H19" s="124"/>
      <c r="I19" s="124"/>
      <c r="J19" s="124"/>
      <c r="K19" s="124"/>
      <c r="L19" s="124"/>
      <c r="M19" s="124"/>
    </row>
    <row r="20" spans="5:13" ht="15">
      <c r="E20" s="124"/>
      <c r="F20" s="124"/>
      <c r="G20" s="124"/>
      <c r="H20" s="124"/>
      <c r="I20" s="124"/>
      <c r="J20" s="124"/>
      <c r="K20" s="124"/>
      <c r="L20" s="124"/>
      <c r="M20" s="124"/>
    </row>
    <row r="21" spans="5:13" ht="15">
      <c r="E21" s="124"/>
      <c r="F21" s="124"/>
      <c r="G21" s="124"/>
      <c r="H21" s="124"/>
      <c r="I21" s="124"/>
      <c r="J21" s="124"/>
      <c r="K21" s="124"/>
      <c r="L21" s="124"/>
      <c r="M21" s="124"/>
    </row>
    <row r="22" spans="5:13" ht="15">
      <c r="E22" s="124"/>
      <c r="F22" s="124"/>
      <c r="G22" s="124"/>
      <c r="H22" s="124"/>
      <c r="I22" s="124"/>
      <c r="J22" s="124"/>
      <c r="K22" s="124"/>
      <c r="L22" s="124"/>
      <c r="M22" s="124"/>
    </row>
    <row r="23" spans="5:13" ht="15">
      <c r="E23" s="124"/>
      <c r="F23" s="124"/>
      <c r="G23" s="124"/>
      <c r="H23" s="124"/>
      <c r="I23" s="124"/>
      <c r="J23" s="124"/>
      <c r="K23" s="124"/>
      <c r="L23" s="124"/>
      <c r="M23" s="124"/>
    </row>
    <row r="24" spans="5:13" ht="15">
      <c r="E24" s="124"/>
      <c r="F24" s="124"/>
      <c r="G24" s="124"/>
      <c r="H24" s="124"/>
      <c r="I24" s="124"/>
      <c r="J24" s="124"/>
      <c r="K24" s="124"/>
      <c r="L24" s="124"/>
      <c r="M24" s="124"/>
    </row>
    <row r="25" spans="5:13" ht="15">
      <c r="E25" s="124"/>
      <c r="F25" s="124"/>
      <c r="G25" s="124"/>
      <c r="H25" s="124"/>
      <c r="I25" s="124"/>
      <c r="J25" s="124"/>
      <c r="K25" s="124"/>
      <c r="L25" s="124"/>
      <c r="M25" s="124"/>
    </row>
    <row r="26" spans="5:13" ht="15">
      <c r="E26" s="124"/>
      <c r="F26" s="124"/>
      <c r="G26" s="124"/>
      <c r="H26" s="124"/>
      <c r="I26" s="124"/>
      <c r="J26" s="124"/>
      <c r="K26" s="124"/>
      <c r="L26" s="124"/>
      <c r="M26" s="124"/>
    </row>
    <row r="27" spans="5:13" ht="15">
      <c r="E27" s="124"/>
      <c r="F27" s="124"/>
      <c r="G27" s="124"/>
      <c r="H27" s="124"/>
      <c r="I27" s="124"/>
      <c r="J27" s="124"/>
      <c r="K27" s="124"/>
      <c r="L27" s="124"/>
      <c r="M27" s="124"/>
    </row>
    <row r="28" spans="5:13" ht="15">
      <c r="E28" s="124"/>
      <c r="F28" s="124"/>
      <c r="G28" s="124"/>
      <c r="H28" s="124"/>
      <c r="I28" s="124"/>
      <c r="J28" s="124"/>
      <c r="K28" s="124"/>
      <c r="L28" s="124"/>
      <c r="M28" s="124"/>
    </row>
    <row r="29" spans="5:13" ht="15">
      <c r="E29" s="124"/>
      <c r="F29" s="124"/>
      <c r="G29" s="124"/>
      <c r="H29" s="124"/>
      <c r="I29" s="124"/>
      <c r="J29" s="124"/>
      <c r="K29" s="124"/>
      <c r="L29" s="124"/>
      <c r="M29" s="124"/>
    </row>
    <row r="30" spans="5:13" ht="15">
      <c r="E30" s="124"/>
      <c r="F30" s="124"/>
      <c r="G30" s="124"/>
      <c r="H30" s="124"/>
      <c r="I30" s="124"/>
      <c r="J30" s="124"/>
      <c r="K30" s="124"/>
      <c r="L30" s="124"/>
      <c r="M30" s="124"/>
    </row>
    <row r="31" spans="5:13" ht="15">
      <c r="E31" s="124"/>
      <c r="F31" s="124"/>
      <c r="G31" s="124"/>
      <c r="H31" s="124"/>
      <c r="I31" s="124"/>
      <c r="J31" s="124"/>
      <c r="K31" s="124"/>
      <c r="L31" s="124"/>
      <c r="M31" s="124"/>
    </row>
    <row r="32" spans="5:13" ht="15">
      <c r="E32" s="124"/>
      <c r="F32" s="124"/>
      <c r="G32" s="124"/>
      <c r="H32" s="124"/>
      <c r="I32" s="124"/>
      <c r="J32" s="124"/>
      <c r="K32" s="124"/>
      <c r="L32" s="124"/>
      <c r="M32" s="124"/>
    </row>
    <row r="33" spans="5:13" ht="15">
      <c r="E33" s="124"/>
      <c r="F33" s="124"/>
      <c r="G33" s="124"/>
      <c r="H33" s="124"/>
      <c r="I33" s="124"/>
      <c r="J33" s="124"/>
      <c r="K33" s="124"/>
      <c r="L33" s="124"/>
      <c r="M33" s="124"/>
    </row>
    <row r="34" spans="5:13" ht="15">
      <c r="E34" s="124"/>
      <c r="F34" s="124"/>
      <c r="G34" s="124"/>
      <c r="H34" s="124"/>
      <c r="I34" s="124"/>
      <c r="J34" s="124"/>
      <c r="K34" s="124"/>
      <c r="L34" s="124"/>
      <c r="M34" s="124"/>
    </row>
    <row r="35" spans="5:13" ht="15">
      <c r="E35" s="124"/>
      <c r="F35" s="124"/>
      <c r="G35" s="124"/>
      <c r="H35" s="124"/>
      <c r="I35" s="124"/>
      <c r="J35" s="124"/>
      <c r="K35" s="124"/>
      <c r="L35" s="124"/>
      <c r="M35" s="124"/>
    </row>
    <row r="36" spans="5:13" ht="12.75">
      <c r="E36" s="110"/>
      <c r="F36" s="110"/>
      <c r="G36" s="110"/>
      <c r="H36" s="110"/>
      <c r="I36" s="110"/>
      <c r="J36" s="110"/>
      <c r="K36" s="110"/>
      <c r="L36" s="110"/>
      <c r="M36" s="110"/>
    </row>
    <row r="37" spans="5:13" ht="12.75">
      <c r="E37" s="110"/>
      <c r="F37" s="110"/>
      <c r="G37" s="110"/>
      <c r="H37" s="110"/>
      <c r="I37" s="110"/>
      <c r="J37" s="110"/>
      <c r="K37" s="110"/>
      <c r="L37" s="110"/>
      <c r="M37" s="110"/>
    </row>
    <row r="38" spans="5:13" ht="12.75">
      <c r="E38" s="110"/>
      <c r="F38" s="110"/>
      <c r="G38" s="110"/>
      <c r="H38" s="110"/>
      <c r="I38" s="110"/>
      <c r="J38" s="110"/>
      <c r="K38" s="110"/>
      <c r="L38" s="110"/>
      <c r="M38" s="110"/>
    </row>
    <row r="39" spans="5:13" ht="12.75">
      <c r="E39" s="110"/>
      <c r="F39" s="110"/>
      <c r="G39" s="110"/>
      <c r="H39" s="110"/>
      <c r="I39" s="110"/>
      <c r="J39" s="110"/>
      <c r="K39" s="110"/>
      <c r="L39" s="110"/>
      <c r="M39" s="110"/>
    </row>
    <row r="40" spans="5:13" ht="12.75">
      <c r="E40" s="110"/>
      <c r="F40" s="110"/>
      <c r="G40" s="110"/>
      <c r="H40" s="110"/>
      <c r="I40" s="110"/>
      <c r="J40" s="110"/>
      <c r="K40" s="110"/>
      <c r="L40" s="110"/>
      <c r="M40" s="110"/>
    </row>
    <row r="41" spans="5:13" ht="12.75">
      <c r="E41" s="110"/>
      <c r="F41" s="110"/>
      <c r="G41" s="110"/>
      <c r="H41" s="110"/>
      <c r="I41" s="110"/>
      <c r="J41" s="110"/>
      <c r="K41" s="110"/>
      <c r="L41" s="110"/>
      <c r="M41" s="110"/>
    </row>
    <row r="42" spans="5:13" ht="12.75">
      <c r="E42" s="110"/>
      <c r="F42" s="110"/>
      <c r="G42" s="110"/>
      <c r="H42" s="110"/>
      <c r="I42" s="110"/>
      <c r="J42" s="110"/>
      <c r="K42" s="110"/>
      <c r="L42" s="110"/>
      <c r="M42" s="110"/>
    </row>
    <row r="43" spans="5:13" ht="12.75">
      <c r="E43" s="110"/>
      <c r="F43" s="110"/>
      <c r="G43" s="110"/>
      <c r="H43" s="110"/>
      <c r="I43" s="110"/>
      <c r="J43" s="110"/>
      <c r="K43" s="110"/>
      <c r="L43" s="110"/>
      <c r="M43" s="110"/>
    </row>
    <row r="44" spans="5:13" ht="12.75">
      <c r="E44" s="110"/>
      <c r="F44" s="110"/>
      <c r="G44" s="110"/>
      <c r="H44" s="110"/>
      <c r="I44" s="110"/>
      <c r="J44" s="110"/>
      <c r="K44" s="110"/>
      <c r="L44" s="110"/>
      <c r="M44" s="110"/>
    </row>
    <row r="45" spans="5:13" ht="12.75">
      <c r="E45" s="110"/>
      <c r="F45" s="110"/>
      <c r="G45" s="110"/>
      <c r="H45" s="110"/>
      <c r="I45" s="110"/>
      <c r="J45" s="110"/>
      <c r="K45" s="110"/>
      <c r="L45" s="110"/>
      <c r="M45" s="110"/>
    </row>
    <row r="46" spans="5:13" ht="12.75">
      <c r="E46" s="110"/>
      <c r="F46" s="110"/>
      <c r="G46" s="110"/>
      <c r="H46" s="110"/>
      <c r="I46" s="110"/>
      <c r="J46" s="110"/>
      <c r="K46" s="110"/>
      <c r="L46" s="110"/>
      <c r="M46" s="110"/>
    </row>
    <row r="47" spans="5:13" ht="12.75">
      <c r="E47" s="110"/>
      <c r="F47" s="110"/>
      <c r="G47" s="110"/>
      <c r="H47" s="110"/>
      <c r="I47" s="110"/>
      <c r="J47" s="110"/>
      <c r="K47" s="110"/>
      <c r="L47" s="110"/>
      <c r="M47" s="110"/>
    </row>
    <row r="48" spans="5:13" ht="12.75">
      <c r="E48" s="110"/>
      <c r="F48" s="110"/>
      <c r="G48" s="110"/>
      <c r="H48" s="110"/>
      <c r="I48" s="110"/>
      <c r="J48" s="110"/>
      <c r="K48" s="110"/>
      <c r="L48" s="110"/>
      <c r="M48" s="110"/>
    </row>
    <row r="49" spans="5:13" ht="12.75">
      <c r="E49" s="110"/>
      <c r="F49" s="110"/>
      <c r="G49" s="110"/>
      <c r="H49" s="110"/>
      <c r="I49" s="110"/>
      <c r="J49" s="110"/>
      <c r="K49" s="110"/>
      <c r="L49" s="110"/>
      <c r="M49" s="110"/>
    </row>
    <row r="50" spans="5:13" ht="12.75">
      <c r="E50" s="110"/>
      <c r="F50" s="110"/>
      <c r="G50" s="110"/>
      <c r="H50" s="110"/>
      <c r="I50" s="110"/>
      <c r="J50" s="110"/>
      <c r="K50" s="110"/>
      <c r="L50" s="110"/>
      <c r="M50" s="110"/>
    </row>
    <row r="51" spans="5:13" ht="12.75">
      <c r="E51" s="110"/>
      <c r="F51" s="110"/>
      <c r="G51" s="110"/>
      <c r="H51" s="110"/>
      <c r="I51" s="110"/>
      <c r="J51" s="110"/>
      <c r="K51" s="110"/>
      <c r="L51" s="110"/>
      <c r="M51" s="110"/>
    </row>
    <row r="52" spans="5:13" ht="12.75">
      <c r="E52" s="110"/>
      <c r="F52" s="110"/>
      <c r="G52" s="110"/>
      <c r="H52" s="110"/>
      <c r="I52" s="110"/>
      <c r="J52" s="110"/>
      <c r="K52" s="110"/>
      <c r="L52" s="110"/>
      <c r="M52" s="110"/>
    </row>
    <row r="53" spans="5:13" ht="12.75">
      <c r="E53" s="110"/>
      <c r="F53" s="110"/>
      <c r="G53" s="110"/>
      <c r="H53" s="110"/>
      <c r="I53" s="110"/>
      <c r="J53" s="110"/>
      <c r="K53" s="110"/>
      <c r="L53" s="110"/>
      <c r="M53" s="110"/>
    </row>
    <row r="54" spans="5:13" ht="12.75">
      <c r="E54" s="110"/>
      <c r="F54" s="110"/>
      <c r="G54" s="110"/>
      <c r="H54" s="110"/>
      <c r="I54" s="110"/>
      <c r="J54" s="110"/>
      <c r="K54" s="110"/>
      <c r="L54" s="110"/>
      <c r="M54" s="110"/>
    </row>
    <row r="55" spans="5:13" ht="12.75">
      <c r="E55" s="110"/>
      <c r="F55" s="110"/>
      <c r="G55" s="110"/>
      <c r="H55" s="110"/>
      <c r="I55" s="110"/>
      <c r="J55" s="110"/>
      <c r="K55" s="110"/>
      <c r="L55" s="110"/>
      <c r="M55" s="110"/>
    </row>
    <row r="56" spans="5:13" ht="12.75">
      <c r="E56" s="110"/>
      <c r="F56" s="110"/>
      <c r="G56" s="110"/>
      <c r="H56" s="110"/>
      <c r="I56" s="110"/>
      <c r="J56" s="110"/>
      <c r="K56" s="110"/>
      <c r="L56" s="110"/>
      <c r="M56" s="110"/>
    </row>
    <row r="57" spans="5:13" ht="12.75">
      <c r="E57" s="110"/>
      <c r="F57" s="110"/>
      <c r="G57" s="110"/>
      <c r="H57" s="110"/>
      <c r="I57" s="110"/>
      <c r="J57" s="110"/>
      <c r="K57" s="110"/>
      <c r="L57" s="110"/>
      <c r="M57" s="110"/>
    </row>
    <row r="58" spans="5:13" ht="12.75">
      <c r="E58" s="110"/>
      <c r="F58" s="110"/>
      <c r="G58" s="110"/>
      <c r="H58" s="110"/>
      <c r="I58" s="110"/>
      <c r="J58" s="110"/>
      <c r="K58" s="110"/>
      <c r="L58" s="110"/>
      <c r="M58" s="110"/>
    </row>
    <row r="59" spans="5:13" ht="12.75">
      <c r="E59" s="110"/>
      <c r="F59" s="110"/>
      <c r="G59" s="110"/>
      <c r="H59" s="110"/>
      <c r="I59" s="110"/>
      <c r="J59" s="110"/>
      <c r="K59" s="110"/>
      <c r="L59" s="110"/>
      <c r="M59" s="110"/>
    </row>
  </sheetData>
  <mergeCells count="11">
    <mergeCell ref="A2:M2"/>
    <mergeCell ref="E3:F3"/>
    <mergeCell ref="B7:C7"/>
    <mergeCell ref="A3:B3"/>
    <mergeCell ref="A4:B4"/>
    <mergeCell ref="A9:A11"/>
    <mergeCell ref="F10:M10"/>
    <mergeCell ref="B10:B11"/>
    <mergeCell ref="C10:C11"/>
    <mergeCell ref="D10:D11"/>
    <mergeCell ref="E10:E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M55"/>
  <sheetViews>
    <sheetView workbookViewId="0" topLeftCell="A1">
      <selection activeCell="A22" sqref="A22:IV22"/>
    </sheetView>
  </sheetViews>
  <sheetFormatPr defaultColWidth="9.140625" defaultRowHeight="12.75"/>
  <cols>
    <col min="1" max="1" width="3.7109375" style="87" customWidth="1"/>
    <col min="2" max="2" width="18.140625" style="82" customWidth="1"/>
    <col min="3" max="3" width="34.28125" style="82" customWidth="1"/>
    <col min="4" max="4" width="10.140625" style="82" bestFit="1" customWidth="1"/>
    <col min="5" max="5" width="13.00390625" style="82" customWidth="1"/>
    <col min="6" max="8" width="13.7109375" style="82" bestFit="1" customWidth="1"/>
    <col min="9" max="12" width="9.28125" style="82" bestFit="1" customWidth="1"/>
    <col min="13" max="13" width="11.00390625" style="82" customWidth="1"/>
    <col min="14" max="16384" width="9.140625" style="82" customWidth="1"/>
  </cols>
  <sheetData>
    <row r="1" spans="11:13" ht="15">
      <c r="K1" s="176" t="s">
        <v>115</v>
      </c>
      <c r="L1" s="176"/>
      <c r="M1" s="176"/>
    </row>
    <row r="2" spans="1:13" ht="14.25">
      <c r="A2" s="179" t="s">
        <v>119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7" ht="14.25">
      <c r="A3" s="177" t="s">
        <v>17</v>
      </c>
      <c r="B3" s="177"/>
      <c r="C3" s="177"/>
      <c r="E3" s="186" t="s">
        <v>352</v>
      </c>
      <c r="F3" s="186"/>
      <c r="G3" s="186"/>
    </row>
    <row r="4" spans="1:13" ht="12.75">
      <c r="A4" s="185" t="s">
        <v>350</v>
      </c>
      <c r="B4" s="18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7" ht="12.75">
      <c r="A5" s="84"/>
      <c r="B5" s="84"/>
      <c r="C5" s="84"/>
      <c r="E5" s="86"/>
      <c r="F5" s="86"/>
      <c r="G5" s="86"/>
    </row>
    <row r="7" spans="2:4" ht="15">
      <c r="B7" s="175" t="s">
        <v>1</v>
      </c>
      <c r="C7" s="175"/>
      <c r="D7" s="122">
        <v>40631</v>
      </c>
    </row>
    <row r="8" ht="12.75">
      <c r="D8" s="115"/>
    </row>
    <row r="9" spans="1:13" ht="12.75">
      <c r="A9" s="191"/>
      <c r="B9" s="89" t="s">
        <v>121</v>
      </c>
      <c r="C9" s="89" t="s">
        <v>122</v>
      </c>
      <c r="D9" s="89" t="s">
        <v>136</v>
      </c>
      <c r="E9" s="89" t="s">
        <v>123</v>
      </c>
      <c r="F9" s="89" t="s">
        <v>124</v>
      </c>
      <c r="G9" s="89" t="s">
        <v>125</v>
      </c>
      <c r="H9" s="89" t="s">
        <v>126</v>
      </c>
      <c r="I9" s="89" t="s">
        <v>127</v>
      </c>
      <c r="J9" s="89" t="s">
        <v>128</v>
      </c>
      <c r="K9" s="89" t="s">
        <v>129</v>
      </c>
      <c r="L9" s="89" t="s">
        <v>130</v>
      </c>
      <c r="M9" s="89" t="s">
        <v>131</v>
      </c>
    </row>
    <row r="10" spans="1:13" ht="15">
      <c r="A10" s="166"/>
      <c r="B10" s="171" t="s">
        <v>347</v>
      </c>
      <c r="C10" s="183" t="s">
        <v>2</v>
      </c>
      <c r="D10" s="150" t="s">
        <v>15</v>
      </c>
      <c r="E10" s="183" t="s">
        <v>3</v>
      </c>
      <c r="F10" s="180" t="s">
        <v>4</v>
      </c>
      <c r="G10" s="181"/>
      <c r="H10" s="181"/>
      <c r="I10" s="181"/>
      <c r="J10" s="181"/>
      <c r="K10" s="181"/>
      <c r="L10" s="181"/>
      <c r="M10" s="182"/>
    </row>
    <row r="11" spans="1:13" ht="63.75">
      <c r="A11" s="167"/>
      <c r="B11" s="172"/>
      <c r="C11" s="183"/>
      <c r="D11" s="150"/>
      <c r="E11" s="183"/>
      <c r="F11" s="90" t="s">
        <v>5</v>
      </c>
      <c r="G11" s="90" t="s">
        <v>6</v>
      </c>
      <c r="H11" s="90" t="s">
        <v>7</v>
      </c>
      <c r="I11" s="90" t="s">
        <v>8</v>
      </c>
      <c r="J11" s="90" t="s">
        <v>9</v>
      </c>
      <c r="K11" s="90" t="s">
        <v>10</v>
      </c>
      <c r="L11" s="90" t="s">
        <v>11</v>
      </c>
      <c r="M11" s="90" t="s">
        <v>12</v>
      </c>
    </row>
    <row r="12" spans="1:13" ht="41.25" customHeight="1">
      <c r="A12" s="112" t="s">
        <v>20</v>
      </c>
      <c r="B12" s="95" t="s">
        <v>57</v>
      </c>
      <c r="C12" s="97" t="s">
        <v>87</v>
      </c>
      <c r="D12" s="94"/>
      <c r="E12" s="109">
        <v>799000</v>
      </c>
      <c r="F12" s="109"/>
      <c r="G12" s="109"/>
      <c r="H12" s="109"/>
      <c r="I12" s="109"/>
      <c r="J12" s="109"/>
      <c r="K12" s="109"/>
      <c r="L12" s="109"/>
      <c r="M12" s="109"/>
    </row>
    <row r="13" spans="1:13" ht="25.5">
      <c r="A13" s="112" t="s">
        <v>19</v>
      </c>
      <c r="B13" s="95" t="s">
        <v>57</v>
      </c>
      <c r="C13" s="97" t="s">
        <v>65</v>
      </c>
      <c r="D13" s="94"/>
      <c r="E13" s="109">
        <v>42000</v>
      </c>
      <c r="F13" s="109"/>
      <c r="G13" s="109"/>
      <c r="H13" s="109"/>
      <c r="I13" s="109"/>
      <c r="J13" s="109"/>
      <c r="K13" s="109"/>
      <c r="L13" s="109"/>
      <c r="M13" s="109"/>
    </row>
    <row r="14" spans="1:13" ht="18.75" customHeight="1">
      <c r="A14" s="112" t="s">
        <v>21</v>
      </c>
      <c r="B14" s="95" t="s">
        <v>57</v>
      </c>
      <c r="C14" s="94" t="s">
        <v>89</v>
      </c>
      <c r="D14" s="94"/>
      <c r="E14" s="109"/>
      <c r="F14" s="109">
        <v>741000</v>
      </c>
      <c r="G14" s="109">
        <v>100000</v>
      </c>
      <c r="H14" s="109"/>
      <c r="I14" s="109"/>
      <c r="J14" s="109"/>
      <c r="K14" s="109"/>
      <c r="L14" s="109"/>
      <c r="M14" s="109"/>
    </row>
    <row r="15" spans="1:13" ht="25.5">
      <c r="A15" s="112" t="s">
        <v>22</v>
      </c>
      <c r="B15" s="95" t="s">
        <v>60</v>
      </c>
      <c r="C15" s="97" t="s">
        <v>66</v>
      </c>
      <c r="D15" s="94"/>
      <c r="E15" s="109">
        <v>1000000</v>
      </c>
      <c r="F15" s="109"/>
      <c r="G15" s="109"/>
      <c r="H15" s="109"/>
      <c r="I15" s="109"/>
      <c r="J15" s="109"/>
      <c r="K15" s="109"/>
      <c r="L15" s="109"/>
      <c r="M15" s="109"/>
    </row>
    <row r="16" spans="1:13" ht="16.5" customHeight="1">
      <c r="A16" s="112" t="s">
        <v>23</v>
      </c>
      <c r="B16" s="95" t="s">
        <v>60</v>
      </c>
      <c r="C16" s="94" t="s">
        <v>58</v>
      </c>
      <c r="D16" s="94"/>
      <c r="E16" s="109"/>
      <c r="F16" s="109"/>
      <c r="G16" s="109"/>
      <c r="H16" s="109"/>
      <c r="I16" s="109"/>
      <c r="J16" s="109"/>
      <c r="K16" s="109"/>
      <c r="L16" s="109"/>
      <c r="M16" s="109">
        <v>800000</v>
      </c>
    </row>
    <row r="17" spans="1:13" ht="17.25" customHeight="1">
      <c r="A17" s="112" t="s">
        <v>24</v>
      </c>
      <c r="B17" s="95" t="s">
        <v>60</v>
      </c>
      <c r="C17" s="94" t="s">
        <v>59</v>
      </c>
      <c r="D17" s="94"/>
      <c r="E17" s="109"/>
      <c r="F17" s="109"/>
      <c r="G17" s="109"/>
      <c r="H17" s="109"/>
      <c r="I17" s="109"/>
      <c r="J17" s="109"/>
      <c r="K17" s="109"/>
      <c r="L17" s="109"/>
      <c r="M17" s="109">
        <v>200000</v>
      </c>
    </row>
    <row r="18" spans="1:13" ht="16.5" customHeight="1">
      <c r="A18" s="112" t="s">
        <v>40</v>
      </c>
      <c r="B18" s="117"/>
      <c r="C18" s="94" t="s">
        <v>79</v>
      </c>
      <c r="D18" s="94"/>
      <c r="E18" s="109"/>
      <c r="F18" s="109"/>
      <c r="G18" s="109"/>
      <c r="H18" s="109">
        <v>-500000</v>
      </c>
      <c r="I18" s="109"/>
      <c r="J18" s="109"/>
      <c r="K18" s="109"/>
      <c r="L18" s="109"/>
      <c r="M18" s="109"/>
    </row>
    <row r="19" spans="1:13" ht="18" customHeight="1">
      <c r="A19" s="112" t="s">
        <v>41</v>
      </c>
      <c r="B19" s="117"/>
      <c r="C19" s="94" t="s">
        <v>82</v>
      </c>
      <c r="D19" s="94"/>
      <c r="E19" s="109"/>
      <c r="F19" s="109"/>
      <c r="G19" s="109"/>
      <c r="H19" s="109">
        <v>500000</v>
      </c>
      <c r="I19" s="109"/>
      <c r="J19" s="109"/>
      <c r="K19" s="109"/>
      <c r="L19" s="109"/>
      <c r="M19" s="109"/>
    </row>
    <row r="20" spans="1:13" ht="25.5">
      <c r="A20" s="112" t="s">
        <v>42</v>
      </c>
      <c r="B20" s="117"/>
      <c r="C20" s="97" t="s">
        <v>355</v>
      </c>
      <c r="D20" s="94"/>
      <c r="E20" s="109">
        <v>4000</v>
      </c>
      <c r="F20" s="109"/>
      <c r="G20" s="109"/>
      <c r="H20" s="109"/>
      <c r="I20" s="109"/>
      <c r="J20" s="109"/>
      <c r="K20" s="109"/>
      <c r="L20" s="109"/>
      <c r="M20" s="109"/>
    </row>
    <row r="21" spans="1:13" ht="18.75" customHeight="1">
      <c r="A21" s="112" t="s">
        <v>43</v>
      </c>
      <c r="B21" s="117"/>
      <c r="C21" s="94" t="s">
        <v>82</v>
      </c>
      <c r="D21" s="94"/>
      <c r="E21" s="109"/>
      <c r="F21" s="109"/>
      <c r="G21" s="109"/>
      <c r="H21" s="109">
        <v>4000</v>
      </c>
      <c r="I21" s="109"/>
      <c r="J21" s="109"/>
      <c r="K21" s="109"/>
      <c r="L21" s="109"/>
      <c r="M21" s="109"/>
    </row>
    <row r="22" spans="1:13" s="119" customFormat="1" ht="26.25" customHeight="1">
      <c r="A22" s="140" t="s">
        <v>44</v>
      </c>
      <c r="B22" s="145"/>
      <c r="C22" s="146" t="s">
        <v>112</v>
      </c>
      <c r="D22" s="149"/>
      <c r="E22" s="148">
        <f>SUM(E12:E21)</f>
        <v>1845000</v>
      </c>
      <c r="F22" s="148">
        <f aca="true" t="shared" si="0" ref="F22:M22">SUM(F12:F21)</f>
        <v>741000</v>
      </c>
      <c r="G22" s="148">
        <f t="shared" si="0"/>
        <v>100000</v>
      </c>
      <c r="H22" s="148">
        <f t="shared" si="0"/>
        <v>4000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148">
        <f t="shared" si="0"/>
        <v>1000000</v>
      </c>
    </row>
    <row r="23" spans="5:13" ht="12.75">
      <c r="E23" s="110"/>
      <c r="F23" s="110"/>
      <c r="G23" s="110"/>
      <c r="H23" s="110"/>
      <c r="I23" s="110"/>
      <c r="J23" s="110"/>
      <c r="K23" s="110"/>
      <c r="L23" s="110"/>
      <c r="M23" s="110"/>
    </row>
    <row r="24" spans="5:13" ht="12.75">
      <c r="E24" s="110"/>
      <c r="F24" s="110"/>
      <c r="G24" s="110"/>
      <c r="H24" s="110"/>
      <c r="I24" s="110"/>
      <c r="J24" s="110"/>
      <c r="K24" s="110"/>
      <c r="L24" s="110"/>
      <c r="M24" s="110"/>
    </row>
    <row r="25" spans="5:13" ht="12.75">
      <c r="E25" s="110"/>
      <c r="F25" s="110"/>
      <c r="G25" s="110"/>
      <c r="H25" s="110"/>
      <c r="I25" s="110"/>
      <c r="J25" s="110"/>
      <c r="K25" s="110"/>
      <c r="L25" s="110"/>
      <c r="M25" s="110"/>
    </row>
    <row r="26" spans="5:13" ht="12.75">
      <c r="E26" s="110"/>
      <c r="F26" s="110"/>
      <c r="G26" s="110"/>
      <c r="H26" s="110"/>
      <c r="I26" s="110"/>
      <c r="J26" s="110"/>
      <c r="K26" s="110"/>
      <c r="L26" s="110"/>
      <c r="M26" s="110"/>
    </row>
    <row r="27" spans="5:13" ht="12.75">
      <c r="E27" s="110"/>
      <c r="F27" s="110"/>
      <c r="G27" s="110"/>
      <c r="H27" s="110"/>
      <c r="I27" s="110"/>
      <c r="J27" s="110"/>
      <c r="K27" s="110"/>
      <c r="L27" s="110"/>
      <c r="M27" s="110"/>
    </row>
    <row r="28" spans="5:13" ht="12.75">
      <c r="E28" s="110"/>
      <c r="F28" s="110"/>
      <c r="G28" s="110"/>
      <c r="H28" s="110"/>
      <c r="I28" s="110"/>
      <c r="J28" s="110"/>
      <c r="K28" s="110"/>
      <c r="L28" s="110"/>
      <c r="M28" s="110"/>
    </row>
    <row r="29" spans="5:13" ht="12.75">
      <c r="E29" s="110"/>
      <c r="F29" s="110"/>
      <c r="G29" s="110"/>
      <c r="H29" s="110"/>
      <c r="I29" s="110"/>
      <c r="J29" s="110"/>
      <c r="K29" s="110"/>
      <c r="L29" s="110"/>
      <c r="M29" s="110"/>
    </row>
    <row r="30" spans="5:13" ht="12.75">
      <c r="E30" s="110"/>
      <c r="F30" s="110"/>
      <c r="G30" s="110"/>
      <c r="H30" s="110"/>
      <c r="I30" s="110"/>
      <c r="J30" s="110"/>
      <c r="K30" s="110"/>
      <c r="L30" s="110"/>
      <c r="M30" s="110"/>
    </row>
    <row r="31" spans="5:13" ht="12.75">
      <c r="E31" s="110"/>
      <c r="F31" s="110"/>
      <c r="G31" s="110"/>
      <c r="H31" s="110"/>
      <c r="I31" s="110"/>
      <c r="J31" s="110"/>
      <c r="K31" s="110"/>
      <c r="L31" s="110"/>
      <c r="M31" s="110"/>
    </row>
    <row r="32" spans="5:13" ht="12.75">
      <c r="E32" s="110"/>
      <c r="F32" s="110"/>
      <c r="G32" s="110"/>
      <c r="H32" s="110"/>
      <c r="I32" s="110"/>
      <c r="J32" s="110"/>
      <c r="K32" s="110"/>
      <c r="L32" s="110"/>
      <c r="M32" s="110"/>
    </row>
    <row r="33" spans="5:13" ht="12.75">
      <c r="E33" s="110"/>
      <c r="F33" s="110"/>
      <c r="G33" s="110"/>
      <c r="H33" s="110"/>
      <c r="I33" s="110"/>
      <c r="J33" s="110"/>
      <c r="K33" s="110"/>
      <c r="L33" s="110"/>
      <c r="M33" s="110"/>
    </row>
    <row r="34" spans="5:13" ht="12.75">
      <c r="E34" s="110"/>
      <c r="F34" s="110"/>
      <c r="G34" s="110"/>
      <c r="H34" s="110"/>
      <c r="I34" s="110"/>
      <c r="J34" s="110"/>
      <c r="K34" s="110"/>
      <c r="L34" s="110"/>
      <c r="M34" s="110"/>
    </row>
    <row r="35" spans="5:13" ht="12.75">
      <c r="E35" s="110"/>
      <c r="F35" s="110"/>
      <c r="G35" s="110"/>
      <c r="H35" s="110"/>
      <c r="I35" s="110"/>
      <c r="J35" s="110"/>
      <c r="K35" s="110"/>
      <c r="L35" s="110"/>
      <c r="M35" s="110"/>
    </row>
    <row r="36" spans="5:13" ht="12.75">
      <c r="E36" s="110"/>
      <c r="F36" s="110"/>
      <c r="G36" s="110"/>
      <c r="H36" s="110"/>
      <c r="I36" s="110"/>
      <c r="J36" s="110"/>
      <c r="K36" s="110"/>
      <c r="L36" s="110"/>
      <c r="M36" s="110"/>
    </row>
    <row r="37" spans="5:13" ht="12.75">
      <c r="E37" s="110"/>
      <c r="F37" s="110"/>
      <c r="G37" s="110"/>
      <c r="H37" s="110"/>
      <c r="I37" s="110"/>
      <c r="J37" s="110"/>
      <c r="K37" s="110"/>
      <c r="L37" s="110"/>
      <c r="M37" s="110"/>
    </row>
    <row r="38" spans="5:13" ht="12.75">
      <c r="E38" s="110"/>
      <c r="F38" s="110"/>
      <c r="G38" s="110"/>
      <c r="H38" s="110"/>
      <c r="I38" s="110"/>
      <c r="J38" s="110"/>
      <c r="K38" s="110"/>
      <c r="L38" s="110"/>
      <c r="M38" s="110"/>
    </row>
    <row r="39" spans="5:13" ht="12.75">
      <c r="E39" s="110"/>
      <c r="F39" s="110"/>
      <c r="G39" s="110"/>
      <c r="H39" s="110"/>
      <c r="I39" s="110"/>
      <c r="J39" s="110"/>
      <c r="K39" s="110"/>
      <c r="L39" s="110"/>
      <c r="M39" s="110"/>
    </row>
    <row r="40" spans="5:13" ht="12.75">
      <c r="E40" s="110"/>
      <c r="F40" s="110"/>
      <c r="G40" s="110"/>
      <c r="H40" s="110"/>
      <c r="I40" s="110"/>
      <c r="J40" s="110"/>
      <c r="K40" s="110"/>
      <c r="L40" s="110"/>
      <c r="M40" s="110"/>
    </row>
    <row r="41" spans="5:13" ht="12.75">
      <c r="E41" s="110"/>
      <c r="F41" s="110"/>
      <c r="G41" s="110"/>
      <c r="H41" s="110"/>
      <c r="I41" s="110"/>
      <c r="J41" s="110"/>
      <c r="K41" s="110"/>
      <c r="L41" s="110"/>
      <c r="M41" s="110"/>
    </row>
    <row r="42" spans="5:13" ht="12.75">
      <c r="E42" s="110"/>
      <c r="F42" s="110"/>
      <c r="G42" s="110"/>
      <c r="H42" s="110"/>
      <c r="I42" s="110"/>
      <c r="J42" s="110"/>
      <c r="K42" s="110"/>
      <c r="L42" s="110"/>
      <c r="M42" s="110"/>
    </row>
    <row r="43" spans="5:13" ht="12.75">
      <c r="E43" s="110"/>
      <c r="F43" s="110"/>
      <c r="G43" s="110"/>
      <c r="H43" s="110"/>
      <c r="I43" s="110"/>
      <c r="J43" s="110"/>
      <c r="K43" s="110"/>
      <c r="L43" s="110"/>
      <c r="M43" s="110"/>
    </row>
    <row r="44" spans="5:13" ht="12.75">
      <c r="E44" s="110"/>
      <c r="F44" s="110"/>
      <c r="G44" s="110"/>
      <c r="H44" s="110"/>
      <c r="I44" s="110"/>
      <c r="J44" s="110"/>
      <c r="K44" s="110"/>
      <c r="L44" s="110"/>
      <c r="M44" s="110"/>
    </row>
    <row r="45" spans="5:13" ht="12.75">
      <c r="E45" s="110"/>
      <c r="F45" s="110"/>
      <c r="G45" s="110"/>
      <c r="H45" s="110"/>
      <c r="I45" s="110"/>
      <c r="J45" s="110"/>
      <c r="K45" s="110"/>
      <c r="L45" s="110"/>
      <c r="M45" s="110"/>
    </row>
    <row r="46" spans="5:13" ht="12.75">
      <c r="E46" s="110"/>
      <c r="F46" s="110"/>
      <c r="G46" s="110"/>
      <c r="H46" s="110"/>
      <c r="I46" s="110"/>
      <c r="J46" s="110"/>
      <c r="K46" s="110"/>
      <c r="L46" s="110"/>
      <c r="M46" s="110"/>
    </row>
    <row r="47" spans="5:13" ht="12.75">
      <c r="E47" s="110"/>
      <c r="F47" s="110"/>
      <c r="G47" s="110"/>
      <c r="H47" s="110"/>
      <c r="I47" s="110"/>
      <c r="J47" s="110"/>
      <c r="K47" s="110"/>
      <c r="L47" s="110"/>
      <c r="M47" s="110"/>
    </row>
    <row r="48" spans="5:13" ht="12.75">
      <c r="E48" s="110"/>
      <c r="F48" s="110"/>
      <c r="G48" s="110"/>
      <c r="H48" s="110"/>
      <c r="I48" s="110"/>
      <c r="J48" s="110"/>
      <c r="K48" s="110"/>
      <c r="L48" s="110"/>
      <c r="M48" s="110"/>
    </row>
    <row r="49" spans="5:13" ht="12.75">
      <c r="E49" s="110"/>
      <c r="F49" s="110"/>
      <c r="G49" s="110"/>
      <c r="H49" s="110"/>
      <c r="I49" s="110"/>
      <c r="J49" s="110"/>
      <c r="K49" s="110"/>
      <c r="L49" s="110"/>
      <c r="M49" s="110"/>
    </row>
    <row r="50" spans="5:13" ht="12.75">
      <c r="E50" s="110"/>
      <c r="F50" s="110"/>
      <c r="G50" s="110"/>
      <c r="H50" s="110"/>
      <c r="I50" s="110"/>
      <c r="J50" s="110"/>
      <c r="K50" s="110"/>
      <c r="L50" s="110"/>
      <c r="M50" s="110"/>
    </row>
    <row r="51" spans="5:13" ht="12.75">
      <c r="E51" s="110"/>
      <c r="F51" s="110"/>
      <c r="G51" s="110"/>
      <c r="H51" s="110"/>
      <c r="I51" s="110"/>
      <c r="J51" s="110"/>
      <c r="K51" s="110"/>
      <c r="L51" s="110"/>
      <c r="M51" s="110"/>
    </row>
    <row r="52" spans="5:13" ht="12.75">
      <c r="E52" s="110"/>
      <c r="F52" s="110"/>
      <c r="G52" s="110"/>
      <c r="H52" s="110"/>
      <c r="I52" s="110"/>
      <c r="J52" s="110"/>
      <c r="K52" s="110"/>
      <c r="L52" s="110"/>
      <c r="M52" s="110"/>
    </row>
    <row r="53" spans="5:13" ht="12.75">
      <c r="E53" s="110"/>
      <c r="F53" s="110"/>
      <c r="G53" s="110"/>
      <c r="H53" s="110"/>
      <c r="I53" s="110"/>
      <c r="J53" s="110"/>
      <c r="K53" s="110"/>
      <c r="L53" s="110"/>
      <c r="M53" s="110"/>
    </row>
    <row r="54" spans="5:13" ht="12.75">
      <c r="E54" s="110"/>
      <c r="F54" s="110"/>
      <c r="G54" s="110"/>
      <c r="H54" s="110"/>
      <c r="I54" s="110"/>
      <c r="J54" s="110"/>
      <c r="K54" s="110"/>
      <c r="L54" s="110"/>
      <c r="M54" s="110"/>
    </row>
    <row r="55" spans="5:13" ht="12.75">
      <c r="E55" s="110"/>
      <c r="F55" s="110"/>
      <c r="G55" s="110"/>
      <c r="H55" s="110"/>
      <c r="I55" s="110"/>
      <c r="J55" s="110"/>
      <c r="K55" s="110"/>
      <c r="L55" s="110"/>
      <c r="M55" s="110"/>
    </row>
  </sheetData>
  <mergeCells count="12">
    <mergeCell ref="K1:M1"/>
    <mergeCell ref="A2:M2"/>
    <mergeCell ref="E3:G3"/>
    <mergeCell ref="A3:C3"/>
    <mergeCell ref="A9:A11"/>
    <mergeCell ref="F10:M10"/>
    <mergeCell ref="A4:B4"/>
    <mergeCell ref="E10:E11"/>
    <mergeCell ref="B10:B11"/>
    <mergeCell ref="C10:C11"/>
    <mergeCell ref="D10:D11"/>
    <mergeCell ref="B7:C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8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M27"/>
  <sheetViews>
    <sheetView workbookViewId="0" topLeftCell="A1">
      <selection activeCell="A19" sqref="A19:IV19"/>
    </sheetView>
  </sheetViews>
  <sheetFormatPr defaultColWidth="9.140625" defaultRowHeight="12.75"/>
  <cols>
    <col min="1" max="1" width="3.7109375" style="121" customWidth="1"/>
    <col min="2" max="2" width="18.7109375" style="120" customWidth="1"/>
    <col min="3" max="3" width="36.421875" style="120" customWidth="1"/>
    <col min="4" max="4" width="11.28125" style="120" customWidth="1"/>
    <col min="5" max="5" width="11.57421875" style="120" customWidth="1"/>
    <col min="6" max="6" width="11.140625" style="120" customWidth="1"/>
    <col min="7" max="7" width="10.8515625" style="120" customWidth="1"/>
    <col min="8" max="8" width="10.421875" style="120" customWidth="1"/>
    <col min="9" max="13" width="9.28125" style="120" bestFit="1" customWidth="1"/>
    <col min="14" max="16384" width="9.140625" style="120" customWidth="1"/>
  </cols>
  <sheetData>
    <row r="1" spans="11:13" ht="15">
      <c r="K1" s="176" t="s">
        <v>116</v>
      </c>
      <c r="L1" s="176"/>
      <c r="M1" s="176"/>
    </row>
    <row r="2" spans="1:13" ht="15">
      <c r="A2" s="179" t="s">
        <v>119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4:7" ht="15">
      <c r="D3" s="186" t="s">
        <v>352</v>
      </c>
      <c r="E3" s="186"/>
      <c r="F3" s="186"/>
      <c r="G3" s="186"/>
    </row>
    <row r="4" spans="1:13" ht="15">
      <c r="A4" s="157" t="s">
        <v>64</v>
      </c>
      <c r="B4" s="157"/>
      <c r="C4" s="157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7" ht="15">
      <c r="A5" s="178" t="s">
        <v>360</v>
      </c>
      <c r="B5" s="178"/>
      <c r="C5" s="178"/>
      <c r="D5" s="131"/>
      <c r="E5" s="131"/>
      <c r="F5" s="131"/>
      <c r="G5" s="131"/>
    </row>
    <row r="7" spans="2:4" ht="15">
      <c r="B7" s="175" t="s">
        <v>1</v>
      </c>
      <c r="C7" s="175"/>
      <c r="D7" s="128">
        <v>40631</v>
      </c>
    </row>
    <row r="8" ht="15">
      <c r="D8" s="127"/>
    </row>
    <row r="9" spans="1:13" ht="15">
      <c r="A9" s="154"/>
      <c r="B9" s="129" t="s">
        <v>121</v>
      </c>
      <c r="C9" s="129" t="s">
        <v>122</v>
      </c>
      <c r="D9" s="129" t="s">
        <v>136</v>
      </c>
      <c r="E9" s="129" t="s">
        <v>123</v>
      </c>
      <c r="F9" s="129" t="s">
        <v>124</v>
      </c>
      <c r="G9" s="129" t="s">
        <v>125</v>
      </c>
      <c r="H9" s="129" t="s">
        <v>126</v>
      </c>
      <c r="I9" s="129" t="s">
        <v>127</v>
      </c>
      <c r="J9" s="129" t="s">
        <v>128</v>
      </c>
      <c r="K9" s="129" t="s">
        <v>129</v>
      </c>
      <c r="L9" s="129" t="s">
        <v>130</v>
      </c>
      <c r="M9" s="129" t="s">
        <v>131</v>
      </c>
    </row>
    <row r="10" spans="1:13" ht="12.75" customHeight="1">
      <c r="A10" s="155"/>
      <c r="B10" s="151" t="s">
        <v>347</v>
      </c>
      <c r="C10" s="153" t="s">
        <v>2</v>
      </c>
      <c r="D10" s="150" t="s">
        <v>15</v>
      </c>
      <c r="E10" s="183" t="s">
        <v>3</v>
      </c>
      <c r="F10" s="180" t="s">
        <v>4</v>
      </c>
      <c r="G10" s="181"/>
      <c r="H10" s="181"/>
      <c r="I10" s="181"/>
      <c r="J10" s="181"/>
      <c r="K10" s="181"/>
      <c r="L10" s="181"/>
      <c r="M10" s="182"/>
    </row>
    <row r="11" spans="1:13" ht="63.75">
      <c r="A11" s="156"/>
      <c r="B11" s="152"/>
      <c r="C11" s="153"/>
      <c r="D11" s="150"/>
      <c r="E11" s="183"/>
      <c r="F11" s="90" t="s">
        <v>5</v>
      </c>
      <c r="G11" s="90" t="s">
        <v>6</v>
      </c>
      <c r="H11" s="90" t="s">
        <v>7</v>
      </c>
      <c r="I11" s="90" t="s">
        <v>358</v>
      </c>
      <c r="J11" s="90" t="s">
        <v>359</v>
      </c>
      <c r="K11" s="90" t="s">
        <v>10</v>
      </c>
      <c r="L11" s="90" t="s">
        <v>11</v>
      </c>
      <c r="M11" s="90" t="s">
        <v>12</v>
      </c>
    </row>
    <row r="12" spans="1:13" ht="45">
      <c r="A12" s="130" t="s">
        <v>20</v>
      </c>
      <c r="B12" s="117" t="s">
        <v>61</v>
      </c>
      <c r="C12" s="125" t="s">
        <v>88</v>
      </c>
      <c r="D12" s="126"/>
      <c r="E12" s="123">
        <v>336000</v>
      </c>
      <c r="F12" s="123"/>
      <c r="G12" s="123"/>
      <c r="H12" s="123"/>
      <c r="I12" s="123"/>
      <c r="J12" s="123"/>
      <c r="K12" s="123"/>
      <c r="L12" s="123"/>
      <c r="M12" s="123"/>
    </row>
    <row r="13" spans="1:13" ht="30">
      <c r="A13" s="130" t="s">
        <v>19</v>
      </c>
      <c r="B13" s="117" t="s">
        <v>61</v>
      </c>
      <c r="C13" s="125" t="s">
        <v>62</v>
      </c>
      <c r="D13" s="126"/>
      <c r="E13" s="123">
        <v>18000</v>
      </c>
      <c r="F13" s="123"/>
      <c r="G13" s="123"/>
      <c r="H13" s="123"/>
      <c r="I13" s="123"/>
      <c r="J13" s="123"/>
      <c r="K13" s="123"/>
      <c r="L13" s="123"/>
      <c r="M13" s="123"/>
    </row>
    <row r="14" spans="1:13" ht="23.25" customHeight="1">
      <c r="A14" s="130" t="s">
        <v>21</v>
      </c>
      <c r="B14" s="117" t="s">
        <v>61</v>
      </c>
      <c r="C14" s="126" t="s">
        <v>89</v>
      </c>
      <c r="D14" s="126"/>
      <c r="E14" s="123"/>
      <c r="F14" s="123">
        <v>312000</v>
      </c>
      <c r="G14" s="123">
        <v>42000</v>
      </c>
      <c r="H14" s="123"/>
      <c r="I14" s="123"/>
      <c r="J14" s="123"/>
      <c r="K14" s="123"/>
      <c r="L14" s="123"/>
      <c r="M14" s="123"/>
    </row>
    <row r="15" spans="1:13" ht="30">
      <c r="A15" s="130" t="s">
        <v>22</v>
      </c>
      <c r="B15" s="117" t="s">
        <v>120</v>
      </c>
      <c r="C15" s="125" t="s">
        <v>62</v>
      </c>
      <c r="D15" s="126"/>
      <c r="E15" s="123">
        <v>717000</v>
      </c>
      <c r="F15" s="123"/>
      <c r="G15" s="123"/>
      <c r="H15" s="123"/>
      <c r="I15" s="123"/>
      <c r="J15" s="123"/>
      <c r="K15" s="123"/>
      <c r="L15" s="123"/>
      <c r="M15" s="123"/>
    </row>
    <row r="16" spans="1:13" ht="20.25" customHeight="1">
      <c r="A16" s="130" t="s">
        <v>23</v>
      </c>
      <c r="B16" s="117" t="s">
        <v>120</v>
      </c>
      <c r="C16" s="126" t="s">
        <v>71</v>
      </c>
      <c r="D16" s="126"/>
      <c r="E16" s="123"/>
      <c r="F16" s="123">
        <v>360000</v>
      </c>
      <c r="G16" s="123">
        <v>97000</v>
      </c>
      <c r="H16" s="123">
        <v>260000</v>
      </c>
      <c r="I16" s="123"/>
      <c r="J16" s="123"/>
      <c r="K16" s="123"/>
      <c r="L16" s="123"/>
      <c r="M16" s="123"/>
    </row>
    <row r="17" spans="1:13" ht="30">
      <c r="A17" s="130" t="s">
        <v>24</v>
      </c>
      <c r="B17" s="117"/>
      <c r="C17" s="125" t="s">
        <v>356</v>
      </c>
      <c r="D17" s="126"/>
      <c r="E17" s="123">
        <v>179000</v>
      </c>
      <c r="F17" s="123"/>
      <c r="G17" s="123"/>
      <c r="H17" s="123"/>
      <c r="I17" s="123"/>
      <c r="J17" s="123"/>
      <c r="K17" s="123"/>
      <c r="L17" s="123"/>
      <c r="M17" s="123"/>
    </row>
    <row r="18" spans="1:13" ht="18" customHeight="1">
      <c r="A18" s="130" t="s">
        <v>40</v>
      </c>
      <c r="B18" s="117"/>
      <c r="C18" s="126" t="s">
        <v>82</v>
      </c>
      <c r="D18" s="126"/>
      <c r="E18" s="123"/>
      <c r="F18" s="123"/>
      <c r="G18" s="123"/>
      <c r="H18" s="123">
        <v>179000</v>
      </c>
      <c r="I18" s="123"/>
      <c r="J18" s="123"/>
      <c r="K18" s="123"/>
      <c r="L18" s="123"/>
      <c r="M18" s="123"/>
    </row>
    <row r="19" spans="1:13" s="164" customFormat="1" ht="42.75">
      <c r="A19" s="162" t="s">
        <v>41</v>
      </c>
      <c r="B19" s="145"/>
      <c r="C19" s="160" t="s">
        <v>112</v>
      </c>
      <c r="D19" s="163"/>
      <c r="E19" s="161">
        <f>SUM(E12:E18)</f>
        <v>1250000</v>
      </c>
      <c r="F19" s="161">
        <f aca="true" t="shared" si="0" ref="F19:M19">SUM(F12:F18)</f>
        <v>672000</v>
      </c>
      <c r="G19" s="161">
        <f t="shared" si="0"/>
        <v>139000</v>
      </c>
      <c r="H19" s="161">
        <f t="shared" si="0"/>
        <v>439000</v>
      </c>
      <c r="I19" s="161">
        <f t="shared" si="0"/>
        <v>0</v>
      </c>
      <c r="J19" s="161">
        <f t="shared" si="0"/>
        <v>0</v>
      </c>
      <c r="K19" s="161">
        <f t="shared" si="0"/>
        <v>0</v>
      </c>
      <c r="L19" s="161">
        <f t="shared" si="0"/>
        <v>0</v>
      </c>
      <c r="M19" s="161">
        <f t="shared" si="0"/>
        <v>0</v>
      </c>
    </row>
    <row r="20" spans="5:13" ht="15">
      <c r="E20" s="124"/>
      <c r="F20" s="124"/>
      <c r="G20" s="124"/>
      <c r="H20" s="124"/>
      <c r="I20" s="124"/>
      <c r="J20" s="124"/>
      <c r="K20" s="124"/>
      <c r="L20" s="124"/>
      <c r="M20" s="124"/>
    </row>
    <row r="21" spans="5:13" ht="15">
      <c r="E21" s="124"/>
      <c r="F21" s="124"/>
      <c r="G21" s="124"/>
      <c r="H21" s="124"/>
      <c r="I21" s="124"/>
      <c r="J21" s="124"/>
      <c r="K21" s="124"/>
      <c r="L21" s="124"/>
      <c r="M21" s="124"/>
    </row>
    <row r="22" spans="5:13" ht="15">
      <c r="E22" s="124"/>
      <c r="F22" s="124"/>
      <c r="G22" s="124"/>
      <c r="H22" s="124"/>
      <c r="I22" s="124"/>
      <c r="J22" s="124"/>
      <c r="K22" s="124"/>
      <c r="L22" s="124"/>
      <c r="M22" s="124"/>
    </row>
    <row r="23" spans="5:13" ht="15">
      <c r="E23" s="124"/>
      <c r="F23" s="124"/>
      <c r="G23" s="124"/>
      <c r="H23" s="124"/>
      <c r="I23" s="124"/>
      <c r="J23" s="124"/>
      <c r="K23" s="124"/>
      <c r="L23" s="124"/>
      <c r="M23" s="124"/>
    </row>
    <row r="24" spans="5:13" ht="15">
      <c r="E24" s="124"/>
      <c r="F24" s="124"/>
      <c r="G24" s="124"/>
      <c r="H24" s="124"/>
      <c r="I24" s="124"/>
      <c r="J24" s="124"/>
      <c r="K24" s="124"/>
      <c r="L24" s="124"/>
      <c r="M24" s="124"/>
    </row>
    <row r="25" spans="5:13" ht="15">
      <c r="E25" s="124"/>
      <c r="F25" s="124"/>
      <c r="G25" s="124"/>
      <c r="H25" s="124"/>
      <c r="I25" s="124"/>
      <c r="J25" s="124"/>
      <c r="K25" s="124"/>
      <c r="L25" s="124"/>
      <c r="M25" s="124"/>
    </row>
    <row r="26" spans="5:13" ht="15">
      <c r="E26" s="124"/>
      <c r="F26" s="124"/>
      <c r="G26" s="124"/>
      <c r="H26" s="124"/>
      <c r="I26" s="124"/>
      <c r="J26" s="124"/>
      <c r="K26" s="124"/>
      <c r="L26" s="124"/>
      <c r="M26" s="124"/>
    </row>
    <row r="27" spans="5:13" ht="15">
      <c r="E27" s="124"/>
      <c r="F27" s="124"/>
      <c r="G27" s="124"/>
      <c r="H27" s="124"/>
      <c r="I27" s="124"/>
      <c r="J27" s="124"/>
      <c r="K27" s="124"/>
      <c r="L27" s="124"/>
      <c r="M27" s="124"/>
    </row>
  </sheetData>
  <mergeCells count="12">
    <mergeCell ref="K1:M1"/>
    <mergeCell ref="A2:M2"/>
    <mergeCell ref="D3:G3"/>
    <mergeCell ref="A4:C4"/>
    <mergeCell ref="F10:M10"/>
    <mergeCell ref="B7:C7"/>
    <mergeCell ref="A5:C5"/>
    <mergeCell ref="E10:E11"/>
    <mergeCell ref="B10:B11"/>
    <mergeCell ref="C10:C11"/>
    <mergeCell ref="D10:D11"/>
    <mergeCell ref="A9:A1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M61"/>
  <sheetViews>
    <sheetView workbookViewId="0" topLeftCell="A1">
      <selection activeCell="A15" sqref="A15:IV15"/>
    </sheetView>
  </sheetViews>
  <sheetFormatPr defaultColWidth="9.140625" defaultRowHeight="12.75"/>
  <cols>
    <col min="1" max="1" width="3.8515625" style="87" customWidth="1"/>
    <col min="2" max="2" width="18.7109375" style="82" customWidth="1"/>
    <col min="3" max="3" width="33.421875" style="82" customWidth="1"/>
    <col min="4" max="4" width="11.7109375" style="82" customWidth="1"/>
    <col min="5" max="5" width="10.7109375" style="82" customWidth="1"/>
    <col min="6" max="6" width="11.8515625" style="82" customWidth="1"/>
    <col min="7" max="7" width="10.421875" style="82" customWidth="1"/>
    <col min="8" max="13" width="9.28125" style="82" bestFit="1" customWidth="1"/>
    <col min="14" max="16384" width="9.140625" style="82" customWidth="1"/>
  </cols>
  <sheetData>
    <row r="1" spans="12:13" ht="15">
      <c r="L1" s="120" t="s">
        <v>118</v>
      </c>
      <c r="M1" s="120"/>
    </row>
    <row r="2" spans="1:13" ht="14.25">
      <c r="A2" s="179" t="s">
        <v>119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6" ht="14.25">
      <c r="A3" s="177" t="s">
        <v>363</v>
      </c>
      <c r="B3" s="177"/>
      <c r="C3" s="177"/>
      <c r="E3" s="186" t="s">
        <v>352</v>
      </c>
      <c r="F3" s="186"/>
    </row>
    <row r="4" spans="1:13" ht="12.75">
      <c r="A4" s="178" t="s">
        <v>364</v>
      </c>
      <c r="B4" s="178"/>
      <c r="C4" s="178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7" ht="12.75">
      <c r="A5" s="158"/>
      <c r="B5" s="158"/>
      <c r="D5" s="86"/>
      <c r="E5" s="86"/>
      <c r="F5" s="86"/>
      <c r="G5" s="86"/>
    </row>
    <row r="7" spans="2:4" ht="12.75">
      <c r="B7" s="178" t="s">
        <v>1</v>
      </c>
      <c r="C7" s="178"/>
      <c r="D7" s="122">
        <v>40631</v>
      </c>
    </row>
    <row r="8" ht="12.75">
      <c r="D8" s="115"/>
    </row>
    <row r="9" spans="1:13" ht="12.75">
      <c r="A9" s="191"/>
      <c r="B9" s="89" t="s">
        <v>121</v>
      </c>
      <c r="C9" s="89" t="s">
        <v>122</v>
      </c>
      <c r="D9" s="89" t="s">
        <v>136</v>
      </c>
      <c r="E9" s="89" t="s">
        <v>123</v>
      </c>
      <c r="F9" s="89" t="s">
        <v>124</v>
      </c>
      <c r="G9" s="89" t="s">
        <v>125</v>
      </c>
      <c r="H9" s="89" t="s">
        <v>126</v>
      </c>
      <c r="I9" s="89" t="s">
        <v>127</v>
      </c>
      <c r="J9" s="89" t="s">
        <v>128</v>
      </c>
      <c r="K9" s="89" t="s">
        <v>129</v>
      </c>
      <c r="L9" s="89" t="s">
        <v>130</v>
      </c>
      <c r="M9" s="89" t="s">
        <v>131</v>
      </c>
    </row>
    <row r="10" spans="1:13" ht="15">
      <c r="A10" s="166"/>
      <c r="B10" s="173" t="s">
        <v>13</v>
      </c>
      <c r="C10" s="173" t="s">
        <v>2</v>
      </c>
      <c r="D10" s="171" t="s">
        <v>15</v>
      </c>
      <c r="E10" s="173" t="s">
        <v>3</v>
      </c>
      <c r="F10" s="180" t="s">
        <v>4</v>
      </c>
      <c r="G10" s="181"/>
      <c r="H10" s="181"/>
      <c r="I10" s="181"/>
      <c r="J10" s="181"/>
      <c r="K10" s="181"/>
      <c r="L10" s="181"/>
      <c r="M10" s="182"/>
    </row>
    <row r="11" spans="1:13" ht="68.25" customHeight="1">
      <c r="A11" s="167"/>
      <c r="B11" s="174"/>
      <c r="C11" s="174"/>
      <c r="D11" s="172"/>
      <c r="E11" s="174"/>
      <c r="F11" s="90" t="s">
        <v>5</v>
      </c>
      <c r="G11" s="90" t="s">
        <v>6</v>
      </c>
      <c r="H11" s="90" t="s">
        <v>7</v>
      </c>
      <c r="I11" s="90" t="s">
        <v>358</v>
      </c>
      <c r="J11" s="90" t="s">
        <v>359</v>
      </c>
      <c r="K11" s="90" t="s">
        <v>10</v>
      </c>
      <c r="L11" s="90" t="s">
        <v>361</v>
      </c>
      <c r="M11" s="90" t="s">
        <v>362</v>
      </c>
    </row>
    <row r="12" spans="1:13" ht="38.25">
      <c r="A12" s="112" t="s">
        <v>20</v>
      </c>
      <c r="B12" s="117" t="s">
        <v>61</v>
      </c>
      <c r="C12" s="97" t="s">
        <v>56</v>
      </c>
      <c r="D12" s="94"/>
      <c r="E12" s="109">
        <v>1261000</v>
      </c>
      <c r="F12" s="109"/>
      <c r="G12" s="109"/>
      <c r="H12" s="109"/>
      <c r="I12" s="109"/>
      <c r="J12" s="109"/>
      <c r="K12" s="109"/>
      <c r="L12" s="109"/>
      <c r="M12" s="109"/>
    </row>
    <row r="13" spans="1:13" ht="25.5">
      <c r="A13" s="112" t="s">
        <v>19</v>
      </c>
      <c r="B13" s="117" t="s">
        <v>61</v>
      </c>
      <c r="C13" s="97" t="s">
        <v>62</v>
      </c>
      <c r="D13" s="94"/>
      <c r="E13" s="109">
        <v>67000</v>
      </c>
      <c r="F13" s="109"/>
      <c r="G13" s="109"/>
      <c r="H13" s="109"/>
      <c r="I13" s="109"/>
      <c r="J13" s="109"/>
      <c r="K13" s="109"/>
      <c r="L13" s="109"/>
      <c r="M13" s="109"/>
    </row>
    <row r="14" spans="1:13" ht="21" customHeight="1">
      <c r="A14" s="112" t="s">
        <v>21</v>
      </c>
      <c r="B14" s="117" t="s">
        <v>61</v>
      </c>
      <c r="C14" s="94" t="s">
        <v>90</v>
      </c>
      <c r="D14" s="94"/>
      <c r="E14" s="109"/>
      <c r="F14" s="109">
        <v>1170000</v>
      </c>
      <c r="G14" s="109">
        <v>158000</v>
      </c>
      <c r="H14" s="109"/>
      <c r="I14" s="109"/>
      <c r="J14" s="109"/>
      <c r="K14" s="109"/>
      <c r="L14" s="109"/>
      <c r="M14" s="109"/>
    </row>
    <row r="15" spans="1:13" s="119" customFormat="1" ht="30" customHeight="1">
      <c r="A15" s="140" t="s">
        <v>22</v>
      </c>
      <c r="B15" s="145"/>
      <c r="C15" s="146" t="s">
        <v>112</v>
      </c>
      <c r="D15" s="149"/>
      <c r="E15" s="148">
        <f>SUM(E12:E14)</f>
        <v>1328000</v>
      </c>
      <c r="F15" s="148">
        <f aca="true" t="shared" si="0" ref="F15:M15">SUM(F12:F14)</f>
        <v>1170000</v>
      </c>
      <c r="G15" s="148">
        <f t="shared" si="0"/>
        <v>158000</v>
      </c>
      <c r="H15" s="148">
        <f t="shared" si="0"/>
        <v>0</v>
      </c>
      <c r="I15" s="148">
        <f t="shared" si="0"/>
        <v>0</v>
      </c>
      <c r="J15" s="148">
        <f t="shared" si="0"/>
        <v>0</v>
      </c>
      <c r="K15" s="148">
        <f t="shared" si="0"/>
        <v>0</v>
      </c>
      <c r="L15" s="148">
        <f t="shared" si="0"/>
        <v>0</v>
      </c>
      <c r="M15" s="148">
        <f t="shared" si="0"/>
        <v>0</v>
      </c>
    </row>
    <row r="16" spans="1:13" s="119" customFormat="1" ht="12.75">
      <c r="A16" s="83"/>
      <c r="E16" s="132"/>
      <c r="F16" s="132"/>
      <c r="G16" s="132"/>
      <c r="H16" s="132"/>
      <c r="I16" s="132"/>
      <c r="J16" s="132"/>
      <c r="K16" s="132"/>
      <c r="L16" s="132"/>
      <c r="M16" s="132"/>
    </row>
    <row r="17" spans="1:13" s="119" customFormat="1" ht="12.75">
      <c r="A17" s="83"/>
      <c r="E17" s="132"/>
      <c r="F17" s="132"/>
      <c r="G17" s="132"/>
      <c r="H17" s="132"/>
      <c r="I17" s="132"/>
      <c r="J17" s="132"/>
      <c r="K17" s="132"/>
      <c r="L17" s="132"/>
      <c r="M17" s="132"/>
    </row>
    <row r="18" spans="1:13" s="119" customFormat="1" ht="12.75">
      <c r="A18" s="83"/>
      <c r="E18" s="132"/>
      <c r="F18" s="132"/>
      <c r="G18" s="132"/>
      <c r="H18" s="132"/>
      <c r="I18" s="132"/>
      <c r="J18" s="132"/>
      <c r="K18" s="132"/>
      <c r="L18" s="132"/>
      <c r="M18" s="132"/>
    </row>
    <row r="19" spans="1:13" s="119" customFormat="1" ht="12.75">
      <c r="A19" s="83"/>
      <c r="E19" s="132"/>
      <c r="F19" s="132"/>
      <c r="G19" s="132"/>
      <c r="H19" s="132"/>
      <c r="I19" s="132"/>
      <c r="J19" s="132"/>
      <c r="K19" s="132"/>
      <c r="L19" s="132"/>
      <c r="M19" s="132"/>
    </row>
    <row r="20" spans="1:13" s="119" customFormat="1" ht="12.75">
      <c r="A20" s="83"/>
      <c r="E20" s="132"/>
      <c r="F20" s="132"/>
      <c r="G20" s="132"/>
      <c r="H20" s="132"/>
      <c r="I20" s="132"/>
      <c r="J20" s="132"/>
      <c r="K20" s="132"/>
      <c r="L20" s="132"/>
      <c r="M20" s="132"/>
    </row>
    <row r="21" spans="1:13" s="119" customFormat="1" ht="12.75">
      <c r="A21" s="83"/>
      <c r="E21" s="132"/>
      <c r="F21" s="132"/>
      <c r="G21" s="132"/>
      <c r="H21" s="132"/>
      <c r="I21" s="132"/>
      <c r="J21" s="132"/>
      <c r="K21" s="132"/>
      <c r="L21" s="132"/>
      <c r="M21" s="132"/>
    </row>
    <row r="22" spans="5:13" ht="12.75">
      <c r="E22" s="110"/>
      <c r="F22" s="110"/>
      <c r="G22" s="110"/>
      <c r="H22" s="110"/>
      <c r="I22" s="110"/>
      <c r="J22" s="110"/>
      <c r="K22" s="110"/>
      <c r="L22" s="110"/>
      <c r="M22" s="110"/>
    </row>
    <row r="23" spans="5:13" ht="12.75">
      <c r="E23" s="110"/>
      <c r="F23" s="110"/>
      <c r="G23" s="110"/>
      <c r="H23" s="110"/>
      <c r="I23" s="110"/>
      <c r="J23" s="110"/>
      <c r="K23" s="110"/>
      <c r="L23" s="110"/>
      <c r="M23" s="110"/>
    </row>
    <row r="24" spans="5:13" ht="12.75">
      <c r="E24" s="110"/>
      <c r="F24" s="110"/>
      <c r="G24" s="110"/>
      <c r="H24" s="110"/>
      <c r="I24" s="110"/>
      <c r="J24" s="110"/>
      <c r="K24" s="110"/>
      <c r="L24" s="110"/>
      <c r="M24" s="110"/>
    </row>
    <row r="25" spans="5:13" ht="12.75">
      <c r="E25" s="110"/>
      <c r="F25" s="110"/>
      <c r="G25" s="110"/>
      <c r="H25" s="110"/>
      <c r="I25" s="110"/>
      <c r="J25" s="110"/>
      <c r="K25" s="110"/>
      <c r="L25" s="110"/>
      <c r="M25" s="110"/>
    </row>
    <row r="26" spans="5:13" ht="12.75">
      <c r="E26" s="110"/>
      <c r="F26" s="110"/>
      <c r="G26" s="110"/>
      <c r="H26" s="110"/>
      <c r="I26" s="110"/>
      <c r="J26" s="110"/>
      <c r="K26" s="110"/>
      <c r="L26" s="110"/>
      <c r="M26" s="110"/>
    </row>
    <row r="27" spans="5:13" ht="12.75">
      <c r="E27" s="110"/>
      <c r="F27" s="110"/>
      <c r="G27" s="110"/>
      <c r="H27" s="110"/>
      <c r="I27" s="110"/>
      <c r="J27" s="110"/>
      <c r="K27" s="110"/>
      <c r="L27" s="110"/>
      <c r="M27" s="110"/>
    </row>
    <row r="28" spans="5:13" ht="12.75">
      <c r="E28" s="110"/>
      <c r="F28" s="110"/>
      <c r="G28" s="110"/>
      <c r="H28" s="110"/>
      <c r="I28" s="110"/>
      <c r="J28" s="110"/>
      <c r="K28" s="110"/>
      <c r="L28" s="110"/>
      <c r="M28" s="110"/>
    </row>
    <row r="29" spans="5:13" ht="12.75">
      <c r="E29" s="110"/>
      <c r="F29" s="110"/>
      <c r="G29" s="110"/>
      <c r="H29" s="110"/>
      <c r="I29" s="110"/>
      <c r="J29" s="110"/>
      <c r="K29" s="110"/>
      <c r="L29" s="110"/>
      <c r="M29" s="110"/>
    </row>
    <row r="30" spans="5:13" ht="12.75">
      <c r="E30" s="110"/>
      <c r="F30" s="110"/>
      <c r="G30" s="110"/>
      <c r="H30" s="110"/>
      <c r="I30" s="110"/>
      <c r="J30" s="110"/>
      <c r="K30" s="110"/>
      <c r="L30" s="110"/>
      <c r="M30" s="110"/>
    </row>
    <row r="31" spans="5:13" ht="12.75">
      <c r="E31" s="110"/>
      <c r="F31" s="110"/>
      <c r="G31" s="110"/>
      <c r="H31" s="110"/>
      <c r="I31" s="110"/>
      <c r="J31" s="110"/>
      <c r="K31" s="110"/>
      <c r="L31" s="110"/>
      <c r="M31" s="110"/>
    </row>
    <row r="32" spans="5:13" ht="12.75">
      <c r="E32" s="110"/>
      <c r="F32" s="110"/>
      <c r="G32" s="110"/>
      <c r="H32" s="110"/>
      <c r="I32" s="110"/>
      <c r="J32" s="110"/>
      <c r="K32" s="110"/>
      <c r="L32" s="110"/>
      <c r="M32" s="110"/>
    </row>
    <row r="33" spans="5:13" ht="12.75">
      <c r="E33" s="110"/>
      <c r="F33" s="110"/>
      <c r="G33" s="110"/>
      <c r="H33" s="110"/>
      <c r="I33" s="110"/>
      <c r="J33" s="110"/>
      <c r="K33" s="110"/>
      <c r="L33" s="110"/>
      <c r="M33" s="110"/>
    </row>
    <row r="34" spans="5:13" ht="12.75">
      <c r="E34" s="110"/>
      <c r="F34" s="110"/>
      <c r="G34" s="110"/>
      <c r="H34" s="110"/>
      <c r="I34" s="110"/>
      <c r="J34" s="110"/>
      <c r="K34" s="110"/>
      <c r="L34" s="110"/>
      <c r="M34" s="110"/>
    </row>
    <row r="35" spans="5:13" ht="12.75">
      <c r="E35" s="110"/>
      <c r="F35" s="110"/>
      <c r="G35" s="110"/>
      <c r="H35" s="110"/>
      <c r="I35" s="110"/>
      <c r="J35" s="110"/>
      <c r="K35" s="110"/>
      <c r="L35" s="110"/>
      <c r="M35" s="110"/>
    </row>
    <row r="36" spans="5:13" ht="12.75">
      <c r="E36" s="110"/>
      <c r="F36" s="110"/>
      <c r="G36" s="110"/>
      <c r="H36" s="110"/>
      <c r="I36" s="110"/>
      <c r="J36" s="110"/>
      <c r="K36" s="110"/>
      <c r="L36" s="110"/>
      <c r="M36" s="110"/>
    </row>
    <row r="37" spans="5:13" ht="12.75">
      <c r="E37" s="110"/>
      <c r="F37" s="110"/>
      <c r="G37" s="110"/>
      <c r="H37" s="110"/>
      <c r="I37" s="110"/>
      <c r="J37" s="110"/>
      <c r="K37" s="110"/>
      <c r="L37" s="110"/>
      <c r="M37" s="110"/>
    </row>
    <row r="38" spans="5:13" ht="12.75">
      <c r="E38" s="110"/>
      <c r="F38" s="110"/>
      <c r="G38" s="110"/>
      <c r="H38" s="110"/>
      <c r="I38" s="110"/>
      <c r="J38" s="110"/>
      <c r="K38" s="110"/>
      <c r="L38" s="110"/>
      <c r="M38" s="110"/>
    </row>
    <row r="39" spans="5:13" ht="12.75">
      <c r="E39" s="110"/>
      <c r="F39" s="110"/>
      <c r="G39" s="110"/>
      <c r="H39" s="110"/>
      <c r="I39" s="110"/>
      <c r="J39" s="110"/>
      <c r="K39" s="110"/>
      <c r="L39" s="110"/>
      <c r="M39" s="110"/>
    </row>
    <row r="40" spans="5:13" ht="12.75">
      <c r="E40" s="110"/>
      <c r="F40" s="110"/>
      <c r="G40" s="110"/>
      <c r="H40" s="110"/>
      <c r="I40" s="110"/>
      <c r="J40" s="110"/>
      <c r="K40" s="110"/>
      <c r="L40" s="110"/>
      <c r="M40" s="110"/>
    </row>
    <row r="41" spans="5:13" ht="12.75">
      <c r="E41" s="110"/>
      <c r="F41" s="110"/>
      <c r="G41" s="110"/>
      <c r="H41" s="110"/>
      <c r="I41" s="110"/>
      <c r="J41" s="110"/>
      <c r="K41" s="110"/>
      <c r="L41" s="110"/>
      <c r="M41" s="110"/>
    </row>
    <row r="42" spans="5:13" ht="12.75">
      <c r="E42" s="110"/>
      <c r="F42" s="110"/>
      <c r="G42" s="110"/>
      <c r="H42" s="110"/>
      <c r="I42" s="110"/>
      <c r="J42" s="110"/>
      <c r="K42" s="110"/>
      <c r="L42" s="110"/>
      <c r="M42" s="110"/>
    </row>
    <row r="43" spans="5:13" ht="12.75">
      <c r="E43" s="110"/>
      <c r="F43" s="110"/>
      <c r="G43" s="110"/>
      <c r="H43" s="110"/>
      <c r="I43" s="110"/>
      <c r="J43" s="110"/>
      <c r="K43" s="110"/>
      <c r="L43" s="110"/>
      <c r="M43" s="110"/>
    </row>
    <row r="44" spans="5:13" ht="12.75">
      <c r="E44" s="110"/>
      <c r="F44" s="110"/>
      <c r="G44" s="110"/>
      <c r="H44" s="110"/>
      <c r="I44" s="110"/>
      <c r="J44" s="110"/>
      <c r="K44" s="110"/>
      <c r="L44" s="110"/>
      <c r="M44" s="110"/>
    </row>
    <row r="45" spans="5:13" ht="12.75">
      <c r="E45" s="110"/>
      <c r="F45" s="110"/>
      <c r="G45" s="110"/>
      <c r="H45" s="110"/>
      <c r="I45" s="110"/>
      <c r="J45" s="110"/>
      <c r="K45" s="110"/>
      <c r="L45" s="110"/>
      <c r="M45" s="110"/>
    </row>
    <row r="46" spans="5:13" ht="12.75">
      <c r="E46" s="110"/>
      <c r="F46" s="110"/>
      <c r="G46" s="110"/>
      <c r="H46" s="110"/>
      <c r="I46" s="110"/>
      <c r="J46" s="110"/>
      <c r="K46" s="110"/>
      <c r="L46" s="110"/>
      <c r="M46" s="110"/>
    </row>
    <row r="47" spans="5:13" ht="12.75">
      <c r="E47" s="110"/>
      <c r="F47" s="110"/>
      <c r="G47" s="110"/>
      <c r="H47" s="110"/>
      <c r="I47" s="110"/>
      <c r="J47" s="110"/>
      <c r="K47" s="110"/>
      <c r="L47" s="110"/>
      <c r="M47" s="110"/>
    </row>
    <row r="48" spans="5:13" ht="12.75">
      <c r="E48" s="110"/>
      <c r="F48" s="110"/>
      <c r="G48" s="110"/>
      <c r="H48" s="110"/>
      <c r="I48" s="110"/>
      <c r="J48" s="110"/>
      <c r="K48" s="110"/>
      <c r="L48" s="110"/>
      <c r="M48" s="110"/>
    </row>
    <row r="49" spans="5:13" ht="12.75">
      <c r="E49" s="110"/>
      <c r="F49" s="110"/>
      <c r="G49" s="110"/>
      <c r="H49" s="110"/>
      <c r="I49" s="110"/>
      <c r="J49" s="110"/>
      <c r="K49" s="110"/>
      <c r="L49" s="110"/>
      <c r="M49" s="110"/>
    </row>
    <row r="50" spans="5:13" ht="12.75">
      <c r="E50" s="110"/>
      <c r="F50" s="110"/>
      <c r="G50" s="110"/>
      <c r="H50" s="110"/>
      <c r="I50" s="110"/>
      <c r="J50" s="110"/>
      <c r="K50" s="110"/>
      <c r="L50" s="110"/>
      <c r="M50" s="110"/>
    </row>
    <row r="51" spans="5:13" ht="12.75">
      <c r="E51" s="110"/>
      <c r="F51" s="110"/>
      <c r="G51" s="110"/>
      <c r="H51" s="110"/>
      <c r="I51" s="110"/>
      <c r="J51" s="110"/>
      <c r="K51" s="110"/>
      <c r="L51" s="110"/>
      <c r="M51" s="110"/>
    </row>
    <row r="52" spans="5:13" ht="12.75">
      <c r="E52" s="110"/>
      <c r="F52" s="110"/>
      <c r="G52" s="110"/>
      <c r="H52" s="110"/>
      <c r="I52" s="110"/>
      <c r="J52" s="110"/>
      <c r="K52" s="110"/>
      <c r="L52" s="110"/>
      <c r="M52" s="110"/>
    </row>
    <row r="53" spans="5:13" ht="12.75">
      <c r="E53" s="110"/>
      <c r="F53" s="110"/>
      <c r="G53" s="110"/>
      <c r="H53" s="110"/>
      <c r="I53" s="110"/>
      <c r="J53" s="110"/>
      <c r="K53" s="110"/>
      <c r="L53" s="110"/>
      <c r="M53" s="110"/>
    </row>
    <row r="54" spans="5:13" ht="12.75">
      <c r="E54" s="110"/>
      <c r="F54" s="110"/>
      <c r="G54" s="110"/>
      <c r="H54" s="110"/>
      <c r="I54" s="110"/>
      <c r="J54" s="110"/>
      <c r="K54" s="110"/>
      <c r="L54" s="110"/>
      <c r="M54" s="110"/>
    </row>
    <row r="55" spans="5:13" ht="12.75">
      <c r="E55" s="110"/>
      <c r="F55" s="110"/>
      <c r="G55" s="110"/>
      <c r="H55" s="110"/>
      <c r="I55" s="110"/>
      <c r="J55" s="110"/>
      <c r="K55" s="110"/>
      <c r="L55" s="110"/>
      <c r="M55" s="110"/>
    </row>
    <row r="56" spans="5:13" ht="12.75">
      <c r="E56" s="110"/>
      <c r="F56" s="110"/>
      <c r="G56" s="110"/>
      <c r="H56" s="110"/>
      <c r="I56" s="110"/>
      <c r="J56" s="110"/>
      <c r="K56" s="110"/>
      <c r="L56" s="110"/>
      <c r="M56" s="110"/>
    </row>
    <row r="57" spans="5:13" ht="12.75">
      <c r="E57" s="110"/>
      <c r="F57" s="110"/>
      <c r="G57" s="110"/>
      <c r="H57" s="110"/>
      <c r="I57" s="110"/>
      <c r="J57" s="110"/>
      <c r="K57" s="110"/>
      <c r="L57" s="110"/>
      <c r="M57" s="110"/>
    </row>
    <row r="58" spans="5:13" ht="12.75">
      <c r="E58" s="110"/>
      <c r="F58" s="110"/>
      <c r="G58" s="110"/>
      <c r="H58" s="110"/>
      <c r="I58" s="110"/>
      <c r="J58" s="110"/>
      <c r="K58" s="110"/>
      <c r="L58" s="110"/>
      <c r="M58" s="110"/>
    </row>
    <row r="59" spans="5:13" ht="12.75">
      <c r="E59" s="110"/>
      <c r="F59" s="110"/>
      <c r="G59" s="110"/>
      <c r="H59" s="110"/>
      <c r="I59" s="110"/>
      <c r="J59" s="110"/>
      <c r="K59" s="110"/>
      <c r="L59" s="110"/>
      <c r="M59" s="110"/>
    </row>
    <row r="60" spans="5:13" ht="12.75">
      <c r="E60" s="110"/>
      <c r="F60" s="110"/>
      <c r="G60" s="110"/>
      <c r="H60" s="110"/>
      <c r="I60" s="110"/>
      <c r="J60" s="110"/>
      <c r="K60" s="110"/>
      <c r="L60" s="110"/>
      <c r="M60" s="110"/>
    </row>
    <row r="61" spans="5:13" ht="12.75">
      <c r="E61" s="110"/>
      <c r="F61" s="110"/>
      <c r="G61" s="110"/>
      <c r="H61" s="110"/>
      <c r="I61" s="110"/>
      <c r="J61" s="110"/>
      <c r="K61" s="110"/>
      <c r="L61" s="110"/>
      <c r="M61" s="110"/>
    </row>
  </sheetData>
  <mergeCells count="12">
    <mergeCell ref="A2:M2"/>
    <mergeCell ref="E3:F3"/>
    <mergeCell ref="A3:C3"/>
    <mergeCell ref="E10:E11"/>
    <mergeCell ref="F10:M10"/>
    <mergeCell ref="A9:A11"/>
    <mergeCell ref="A4:C4"/>
    <mergeCell ref="B10:B11"/>
    <mergeCell ref="A5:B5"/>
    <mergeCell ref="C10:C11"/>
    <mergeCell ref="D10:D11"/>
    <mergeCell ref="B7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M41"/>
  <sheetViews>
    <sheetView workbookViewId="0" topLeftCell="A1">
      <selection activeCell="A9" sqref="A9:A11"/>
    </sheetView>
  </sheetViews>
  <sheetFormatPr defaultColWidth="9.140625" defaultRowHeight="12.75"/>
  <cols>
    <col min="1" max="1" width="4.28125" style="87" customWidth="1"/>
    <col min="2" max="2" width="18.7109375" style="82" customWidth="1"/>
    <col min="3" max="3" width="34.00390625" style="82" customWidth="1"/>
    <col min="4" max="4" width="10.8515625" style="82" customWidth="1"/>
    <col min="5" max="5" width="10.00390625" style="82" customWidth="1"/>
    <col min="6" max="6" width="10.7109375" style="82" customWidth="1"/>
    <col min="7" max="7" width="11.140625" style="82" customWidth="1"/>
    <col min="8" max="13" width="9.28125" style="82" bestFit="1" customWidth="1"/>
    <col min="14" max="16384" width="9.140625" style="82" customWidth="1"/>
  </cols>
  <sheetData>
    <row r="1" ht="12.75">
      <c r="L1" s="82" t="s">
        <v>117</v>
      </c>
    </row>
    <row r="2" spans="1:13" ht="14.25">
      <c r="A2" s="179" t="s">
        <v>119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6" ht="14.25">
      <c r="A3" s="157" t="s">
        <v>63</v>
      </c>
      <c r="B3" s="157"/>
      <c r="C3" s="157"/>
      <c r="E3" s="186" t="s">
        <v>352</v>
      </c>
      <c r="F3" s="186"/>
    </row>
    <row r="4" spans="1:13" ht="12.75">
      <c r="A4" s="178" t="s">
        <v>351</v>
      </c>
      <c r="B4" s="178"/>
      <c r="C4" s="178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7" ht="12.75">
      <c r="A5" s="83"/>
      <c r="B5" s="84"/>
      <c r="C5" s="84"/>
      <c r="D5" s="185"/>
      <c r="E5" s="185"/>
      <c r="F5" s="185"/>
      <c r="G5" s="185"/>
    </row>
    <row r="7" spans="2:4" ht="12.75">
      <c r="B7" s="178" t="s">
        <v>1</v>
      </c>
      <c r="C7" s="178"/>
      <c r="D7" s="122">
        <v>40631</v>
      </c>
    </row>
    <row r="8" ht="12.75">
      <c r="D8" s="115"/>
    </row>
    <row r="9" spans="1:13" ht="12.75">
      <c r="A9" s="191"/>
      <c r="B9" s="89" t="s">
        <v>121</v>
      </c>
      <c r="C9" s="89" t="s">
        <v>122</v>
      </c>
      <c r="D9" s="89" t="s">
        <v>136</v>
      </c>
      <c r="E9" s="89" t="s">
        <v>123</v>
      </c>
      <c r="F9" s="89" t="s">
        <v>124</v>
      </c>
      <c r="G9" s="89" t="s">
        <v>125</v>
      </c>
      <c r="H9" s="89" t="s">
        <v>126</v>
      </c>
      <c r="I9" s="89" t="s">
        <v>127</v>
      </c>
      <c r="J9" s="89" t="s">
        <v>128</v>
      </c>
      <c r="K9" s="89" t="s">
        <v>129</v>
      </c>
      <c r="L9" s="89" t="s">
        <v>130</v>
      </c>
      <c r="M9" s="89" t="s">
        <v>131</v>
      </c>
    </row>
    <row r="10" spans="1:13" ht="12.75">
      <c r="A10" s="166"/>
      <c r="B10" s="173" t="s">
        <v>13</v>
      </c>
      <c r="C10" s="183" t="s">
        <v>2</v>
      </c>
      <c r="D10" s="150" t="s">
        <v>15</v>
      </c>
      <c r="E10" s="183" t="s">
        <v>3</v>
      </c>
      <c r="F10" s="159" t="s">
        <v>4</v>
      </c>
      <c r="G10" s="134"/>
      <c r="H10" s="134"/>
      <c r="I10" s="134"/>
      <c r="J10" s="134"/>
      <c r="K10" s="134"/>
      <c r="L10" s="134"/>
      <c r="M10" s="135"/>
    </row>
    <row r="11" spans="1:13" ht="63.75">
      <c r="A11" s="167"/>
      <c r="B11" s="174"/>
      <c r="C11" s="183"/>
      <c r="D11" s="150"/>
      <c r="E11" s="183"/>
      <c r="F11" s="90" t="s">
        <v>5</v>
      </c>
      <c r="G11" s="90" t="s">
        <v>6</v>
      </c>
      <c r="H11" s="90" t="s">
        <v>7</v>
      </c>
      <c r="I11" s="90" t="s">
        <v>8</v>
      </c>
      <c r="J11" s="90" t="s">
        <v>9</v>
      </c>
      <c r="K11" s="90" t="s">
        <v>10</v>
      </c>
      <c r="L11" s="90" t="s">
        <v>11</v>
      </c>
      <c r="M11" s="90" t="s">
        <v>12</v>
      </c>
    </row>
    <row r="12" spans="1:13" ht="24">
      <c r="A12" s="112" t="s">
        <v>20</v>
      </c>
      <c r="B12" s="95" t="s">
        <v>61</v>
      </c>
      <c r="C12" s="99" t="s">
        <v>56</v>
      </c>
      <c r="D12" s="118"/>
      <c r="E12" s="109">
        <v>325000</v>
      </c>
      <c r="F12" s="109"/>
      <c r="G12" s="109"/>
      <c r="H12" s="109"/>
      <c r="I12" s="109"/>
      <c r="J12" s="109"/>
      <c r="K12" s="109"/>
      <c r="L12" s="109"/>
      <c r="M12" s="109"/>
    </row>
    <row r="13" spans="1:13" ht="24">
      <c r="A13" s="112" t="s">
        <v>19</v>
      </c>
      <c r="B13" s="95" t="s">
        <v>61</v>
      </c>
      <c r="C13" s="99" t="s">
        <v>62</v>
      </c>
      <c r="D13" s="118"/>
      <c r="E13" s="109">
        <v>140000</v>
      </c>
      <c r="F13" s="109"/>
      <c r="G13" s="109"/>
      <c r="H13" s="109"/>
      <c r="I13" s="109"/>
      <c r="J13" s="109"/>
      <c r="K13" s="109"/>
      <c r="L13" s="109"/>
      <c r="M13" s="109"/>
    </row>
    <row r="14" spans="1:13" ht="17.25" customHeight="1">
      <c r="A14" s="112" t="s">
        <v>21</v>
      </c>
      <c r="B14" s="95" t="s">
        <v>61</v>
      </c>
      <c r="C14" s="94" t="s">
        <v>91</v>
      </c>
      <c r="D14" s="118"/>
      <c r="E14" s="109"/>
      <c r="F14" s="109">
        <v>410000</v>
      </c>
      <c r="G14" s="109">
        <v>55000</v>
      </c>
      <c r="H14" s="109"/>
      <c r="I14" s="109"/>
      <c r="J14" s="109"/>
      <c r="K14" s="109"/>
      <c r="L14" s="109"/>
      <c r="M14" s="109"/>
    </row>
    <row r="15" spans="1:13" ht="27.75" customHeight="1">
      <c r="A15" s="112" t="s">
        <v>22</v>
      </c>
      <c r="B15" s="95"/>
      <c r="C15" s="97" t="s">
        <v>66</v>
      </c>
      <c r="D15" s="118"/>
      <c r="E15" s="109">
        <v>6500000</v>
      </c>
      <c r="F15" s="109"/>
      <c r="G15" s="109"/>
      <c r="H15" s="109"/>
      <c r="I15" s="109"/>
      <c r="J15" s="109"/>
      <c r="K15" s="109"/>
      <c r="L15" s="109"/>
      <c r="M15" s="109"/>
    </row>
    <row r="16" spans="1:13" ht="17.25" customHeight="1">
      <c r="A16" s="112" t="s">
        <v>23</v>
      </c>
      <c r="B16" s="95"/>
      <c r="C16" s="94" t="s">
        <v>377</v>
      </c>
      <c r="D16" s="118"/>
      <c r="E16" s="109"/>
      <c r="F16" s="109"/>
      <c r="G16" s="109"/>
      <c r="H16" s="109"/>
      <c r="I16" s="109"/>
      <c r="J16" s="109"/>
      <c r="K16" s="109"/>
      <c r="L16" s="109"/>
      <c r="M16" s="109">
        <v>5200000</v>
      </c>
    </row>
    <row r="17" spans="1:13" ht="17.25" customHeight="1">
      <c r="A17" s="112" t="s">
        <v>24</v>
      </c>
      <c r="B17" s="95"/>
      <c r="C17" s="94" t="s">
        <v>378</v>
      </c>
      <c r="D17" s="118"/>
      <c r="E17" s="109"/>
      <c r="F17" s="109"/>
      <c r="G17" s="109"/>
      <c r="H17" s="109"/>
      <c r="I17" s="109"/>
      <c r="J17" s="109"/>
      <c r="K17" s="109"/>
      <c r="L17" s="109"/>
      <c r="M17" s="109">
        <v>1300000</v>
      </c>
    </row>
    <row r="18" spans="1:13" s="119" customFormat="1" ht="24">
      <c r="A18" s="140" t="s">
        <v>40</v>
      </c>
      <c r="B18" s="145"/>
      <c r="C18" s="142" t="s">
        <v>112</v>
      </c>
      <c r="D18" s="147"/>
      <c r="E18" s="148">
        <f>SUM(E12:E17)</f>
        <v>6965000</v>
      </c>
      <c r="F18" s="148">
        <f aca="true" t="shared" si="0" ref="F18:M18">SUM(F12:F17)</f>
        <v>410000</v>
      </c>
      <c r="G18" s="148">
        <f t="shared" si="0"/>
        <v>55000</v>
      </c>
      <c r="H18" s="148">
        <f t="shared" si="0"/>
        <v>0</v>
      </c>
      <c r="I18" s="148">
        <f t="shared" si="0"/>
        <v>0</v>
      </c>
      <c r="J18" s="148">
        <f t="shared" si="0"/>
        <v>0</v>
      </c>
      <c r="K18" s="148">
        <f t="shared" si="0"/>
        <v>0</v>
      </c>
      <c r="L18" s="148">
        <f t="shared" si="0"/>
        <v>0</v>
      </c>
      <c r="M18" s="148">
        <f t="shared" si="0"/>
        <v>6500000</v>
      </c>
    </row>
    <row r="19" spans="4:13" ht="12.75">
      <c r="D19" s="110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4:13" ht="12.75"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4:13" ht="12.75">
      <c r="D21" s="110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4:13" ht="12.75">
      <c r="D22" s="110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4:13" ht="12.75">
      <c r="D23" s="110"/>
      <c r="E23" s="110"/>
      <c r="F23" s="110"/>
      <c r="G23" s="110"/>
      <c r="H23" s="110"/>
      <c r="I23" s="110"/>
      <c r="J23" s="110"/>
      <c r="K23" s="110"/>
      <c r="L23" s="110"/>
      <c r="M23" s="110"/>
    </row>
    <row r="24" spans="4:13" ht="12.75">
      <c r="D24" s="110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4:13" ht="12.75">
      <c r="D25" s="110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4:13" ht="12.75">
      <c r="D26" s="110"/>
      <c r="E26" s="110"/>
      <c r="F26" s="110"/>
      <c r="G26" s="110"/>
      <c r="H26" s="110"/>
      <c r="I26" s="110"/>
      <c r="J26" s="110"/>
      <c r="K26" s="110"/>
      <c r="L26" s="110"/>
      <c r="M26" s="110"/>
    </row>
    <row r="27" spans="4:13" ht="12.75">
      <c r="D27" s="110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4:13" ht="12.75">
      <c r="D28" s="110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4:13" ht="12.75">
      <c r="D29" s="110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4:13" ht="12.75">
      <c r="D30" s="110"/>
      <c r="E30" s="110"/>
      <c r="F30" s="110"/>
      <c r="G30" s="110"/>
      <c r="H30" s="110"/>
      <c r="I30" s="110"/>
      <c r="J30" s="110"/>
      <c r="K30" s="110"/>
      <c r="L30" s="110"/>
      <c r="M30" s="110"/>
    </row>
    <row r="31" spans="4:13" ht="12.75">
      <c r="D31" s="110"/>
      <c r="E31" s="110"/>
      <c r="F31" s="110"/>
      <c r="G31" s="110"/>
      <c r="H31" s="110"/>
      <c r="I31" s="110"/>
      <c r="J31" s="110"/>
      <c r="K31" s="110"/>
      <c r="L31" s="110"/>
      <c r="M31" s="110"/>
    </row>
    <row r="32" spans="4:13" ht="12.75"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4:13" ht="12.75">
      <c r="D33" s="110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4:13" ht="12.75">
      <c r="D34" s="110"/>
      <c r="E34" s="110"/>
      <c r="F34" s="110"/>
      <c r="G34" s="110"/>
      <c r="H34" s="110"/>
      <c r="I34" s="110"/>
      <c r="J34" s="110"/>
      <c r="K34" s="110"/>
      <c r="L34" s="110"/>
      <c r="M34" s="110"/>
    </row>
    <row r="35" spans="4:13" ht="12.75"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4:13" ht="12.75"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4:13" ht="12.75">
      <c r="D37" s="110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4:13" ht="12.75">
      <c r="D38" s="110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4:13" ht="12.75">
      <c r="D39" s="110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4:13" ht="12.75">
      <c r="D40" s="110"/>
      <c r="E40" s="110"/>
      <c r="F40" s="110"/>
      <c r="G40" s="110"/>
      <c r="H40" s="110"/>
      <c r="I40" s="110"/>
      <c r="J40" s="110"/>
      <c r="K40" s="110"/>
      <c r="L40" s="110"/>
      <c r="M40" s="110"/>
    </row>
    <row r="41" spans="4:13" ht="12.75">
      <c r="D41" s="110"/>
      <c r="E41" s="110"/>
      <c r="F41" s="110"/>
      <c r="G41" s="110"/>
      <c r="H41" s="110"/>
      <c r="I41" s="110"/>
      <c r="J41" s="110"/>
      <c r="K41" s="110"/>
      <c r="L41" s="110"/>
      <c r="M41" s="110"/>
    </row>
  </sheetData>
  <mergeCells count="12">
    <mergeCell ref="A2:M2"/>
    <mergeCell ref="A3:C3"/>
    <mergeCell ref="A4:C4"/>
    <mergeCell ref="E3:F3"/>
    <mergeCell ref="F10:M10"/>
    <mergeCell ref="A9:A11"/>
    <mergeCell ref="D5:G5"/>
    <mergeCell ref="B7:C7"/>
    <mergeCell ref="B10:B11"/>
    <mergeCell ref="C10:C11"/>
    <mergeCell ref="D10:D11"/>
    <mergeCell ref="E10:E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8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</sheetPr>
  <dimension ref="A1:P140"/>
  <sheetViews>
    <sheetView zoomScale="75" zoomScaleNormal="75" workbookViewId="0" topLeftCell="A1">
      <selection activeCell="A6" sqref="A6:A8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13.28125" style="0" customWidth="1"/>
    <col min="4" max="4" width="12.7109375" style="0" customWidth="1"/>
    <col min="5" max="5" width="32.7109375" style="0" customWidth="1"/>
    <col min="6" max="6" width="24.140625" style="0" customWidth="1"/>
    <col min="7" max="7" width="10.57421875" style="0" customWidth="1"/>
    <col min="8" max="8" width="11.140625" style="0" customWidth="1"/>
    <col min="10" max="10" width="8.00390625" style="0" customWidth="1"/>
    <col min="12" max="12" width="9.421875" style="0" customWidth="1"/>
    <col min="13" max="13" width="10.7109375" style="0" customWidth="1"/>
    <col min="14" max="14" width="15.421875" style="0" customWidth="1"/>
    <col min="15" max="15" width="9.140625" style="81" customWidth="1"/>
    <col min="16" max="16" width="10.8515625" style="0" customWidth="1"/>
  </cols>
  <sheetData>
    <row r="1" spans="1:16" ht="15">
      <c r="A1" s="215"/>
      <c r="B1" s="215"/>
      <c r="C1" s="215"/>
      <c r="D1" s="215"/>
      <c r="E1" s="215"/>
      <c r="F1" s="215"/>
      <c r="G1" s="216"/>
      <c r="H1" s="216"/>
      <c r="I1" s="216"/>
      <c r="J1" s="216"/>
      <c r="K1" s="216"/>
      <c r="L1" s="217" t="s">
        <v>138</v>
      </c>
      <c r="M1" s="217"/>
      <c r="N1" s="217"/>
      <c r="O1" s="217"/>
      <c r="P1" s="217"/>
    </row>
    <row r="2" spans="1:16" ht="15">
      <c r="A2" s="220" t="s">
        <v>139</v>
      </c>
      <c r="B2" s="220"/>
      <c r="C2" s="220"/>
      <c r="D2" s="220"/>
      <c r="E2" s="220"/>
      <c r="F2" s="220"/>
      <c r="G2" s="221"/>
      <c r="H2" s="221"/>
      <c r="I2" s="221"/>
      <c r="J2" s="221"/>
      <c r="K2" s="221"/>
      <c r="L2" s="221"/>
      <c r="M2" s="221"/>
      <c r="N2" s="221"/>
      <c r="O2" s="221"/>
      <c r="P2" s="222"/>
    </row>
    <row r="3" spans="1:16" ht="15">
      <c r="A3" s="220" t="s">
        <v>140</v>
      </c>
      <c r="B3" s="220"/>
      <c r="C3" s="220"/>
      <c r="D3" s="220"/>
      <c r="E3" s="220"/>
      <c r="F3" s="220"/>
      <c r="G3" s="221"/>
      <c r="H3" s="221"/>
      <c r="I3" s="221"/>
      <c r="J3" s="221"/>
      <c r="K3" s="221"/>
      <c r="L3" s="221"/>
      <c r="M3" s="221"/>
      <c r="N3" s="221"/>
      <c r="O3" s="221"/>
      <c r="P3" s="223"/>
    </row>
    <row r="4" spans="1:16" ht="15">
      <c r="A4" s="220" t="s">
        <v>141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s="6" customFormat="1" ht="14.25">
      <c r="A5" s="2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5"/>
    </row>
    <row r="6" spans="1:16" s="6" customFormat="1" ht="16.5" customHeight="1">
      <c r="A6" s="224"/>
      <c r="B6" s="7" t="s">
        <v>121</v>
      </c>
      <c r="C6" s="7" t="s">
        <v>122</v>
      </c>
      <c r="D6" s="7" t="s">
        <v>136</v>
      </c>
      <c r="E6" s="7" t="s">
        <v>123</v>
      </c>
      <c r="F6" s="7" t="s">
        <v>124</v>
      </c>
      <c r="G6" s="7" t="s">
        <v>125</v>
      </c>
      <c r="H6" s="7" t="s">
        <v>126</v>
      </c>
      <c r="I6" s="7" t="s">
        <v>127</v>
      </c>
      <c r="J6" s="7" t="s">
        <v>128</v>
      </c>
      <c r="K6" s="7" t="s">
        <v>129</v>
      </c>
      <c r="L6" s="7" t="s">
        <v>130</v>
      </c>
      <c r="M6" s="7" t="s">
        <v>131</v>
      </c>
      <c r="N6" s="7" t="s">
        <v>132</v>
      </c>
      <c r="O6" s="8" t="s">
        <v>133</v>
      </c>
      <c r="P6" s="7" t="s">
        <v>134</v>
      </c>
    </row>
    <row r="7" spans="1:16" s="11" customFormat="1" ht="27" customHeight="1">
      <c r="A7" s="225"/>
      <c r="B7" s="213" t="s">
        <v>142</v>
      </c>
      <c r="C7" s="227" t="s">
        <v>143</v>
      </c>
      <c r="D7" s="228" t="s">
        <v>144</v>
      </c>
      <c r="E7" s="228"/>
      <c r="F7" s="228"/>
      <c r="G7" s="213" t="s">
        <v>145</v>
      </c>
      <c r="H7" s="213" t="s">
        <v>146</v>
      </c>
      <c r="I7" s="213" t="s">
        <v>147</v>
      </c>
      <c r="J7" s="213" t="s">
        <v>148</v>
      </c>
      <c r="K7" s="213" t="s">
        <v>149</v>
      </c>
      <c r="L7" s="213" t="s">
        <v>150</v>
      </c>
      <c r="M7" s="213" t="s">
        <v>151</v>
      </c>
      <c r="N7" s="213" t="s">
        <v>152</v>
      </c>
      <c r="O7" s="212" t="s">
        <v>153</v>
      </c>
      <c r="P7" s="213" t="s">
        <v>154</v>
      </c>
    </row>
    <row r="8" spans="1:16" s="11" customFormat="1" ht="28.5" customHeight="1">
      <c r="A8" s="226"/>
      <c r="B8" s="213"/>
      <c r="C8" s="213"/>
      <c r="D8" s="12" t="s">
        <v>155</v>
      </c>
      <c r="E8" s="12" t="s">
        <v>156</v>
      </c>
      <c r="F8" s="12" t="s">
        <v>157</v>
      </c>
      <c r="G8" s="206"/>
      <c r="H8" s="206"/>
      <c r="I8" s="206"/>
      <c r="J8" s="206"/>
      <c r="K8" s="206"/>
      <c r="L8" s="206"/>
      <c r="M8" s="206"/>
      <c r="N8" s="206"/>
      <c r="O8" s="208"/>
      <c r="P8" s="206"/>
    </row>
    <row r="9" spans="1:16" s="6" customFormat="1" ht="16.5" customHeight="1">
      <c r="A9" s="15" t="s">
        <v>20</v>
      </c>
      <c r="B9" s="218" t="s">
        <v>158</v>
      </c>
      <c r="C9" s="219"/>
      <c r="D9" s="16"/>
      <c r="E9" s="16"/>
      <c r="F9" s="16"/>
      <c r="G9" s="17"/>
      <c r="H9" s="17"/>
      <c r="I9" s="17"/>
      <c r="J9" s="17"/>
      <c r="K9" s="18"/>
      <c r="L9" s="18"/>
      <c r="M9" s="18"/>
      <c r="N9" s="18"/>
      <c r="O9" s="19"/>
      <c r="P9" s="18"/>
    </row>
    <row r="10" spans="1:16" s="6" customFormat="1" ht="16.5" customHeight="1">
      <c r="A10" s="13" t="s">
        <v>19</v>
      </c>
      <c r="B10" s="133" t="s">
        <v>159</v>
      </c>
      <c r="C10" s="116"/>
      <c r="D10" s="192"/>
      <c r="E10" s="20"/>
      <c r="F10" s="20"/>
      <c r="G10" s="21"/>
      <c r="H10" s="21"/>
      <c r="I10" s="21"/>
      <c r="J10" s="21"/>
      <c r="K10" s="22"/>
      <c r="L10" s="21"/>
      <c r="M10" s="22"/>
      <c r="N10" s="22"/>
      <c r="O10" s="21"/>
      <c r="P10" s="22"/>
    </row>
    <row r="11" spans="1:16" s="6" customFormat="1" ht="12.75">
      <c r="A11" s="209" t="s">
        <v>21</v>
      </c>
      <c r="B11" s="214" t="s">
        <v>160</v>
      </c>
      <c r="C11" s="214" t="s">
        <v>161</v>
      </c>
      <c r="D11" s="214" t="s">
        <v>162</v>
      </c>
      <c r="E11" s="214" t="s">
        <v>163</v>
      </c>
      <c r="F11" s="214" t="s">
        <v>164</v>
      </c>
      <c r="G11" s="211">
        <v>74</v>
      </c>
      <c r="H11" s="211">
        <v>963772</v>
      </c>
      <c r="I11" s="211">
        <v>489883</v>
      </c>
      <c r="J11" s="211">
        <v>473889</v>
      </c>
      <c r="K11" s="206" t="s">
        <v>165</v>
      </c>
      <c r="L11" s="208">
        <v>471204</v>
      </c>
      <c r="M11" s="206" t="s">
        <v>166</v>
      </c>
      <c r="N11" s="209" t="s">
        <v>167</v>
      </c>
      <c r="O11" s="211">
        <v>455887</v>
      </c>
      <c r="P11" s="205" t="s">
        <v>168</v>
      </c>
    </row>
    <row r="12" spans="1:16" s="6" customFormat="1" ht="54.75" customHeight="1">
      <c r="A12" s="210"/>
      <c r="B12" s="214"/>
      <c r="C12" s="214"/>
      <c r="D12" s="214"/>
      <c r="E12" s="214"/>
      <c r="F12" s="214"/>
      <c r="G12" s="211"/>
      <c r="H12" s="211"/>
      <c r="I12" s="211"/>
      <c r="J12" s="211"/>
      <c r="K12" s="206"/>
      <c r="L12" s="208"/>
      <c r="M12" s="206"/>
      <c r="N12" s="210"/>
      <c r="O12" s="211"/>
      <c r="P12" s="206"/>
    </row>
    <row r="13" spans="1:16" s="6" customFormat="1" ht="18.75" customHeight="1">
      <c r="A13" s="13" t="s">
        <v>22</v>
      </c>
      <c r="B13" s="133" t="s">
        <v>169</v>
      </c>
      <c r="C13" s="116"/>
      <c r="D13" s="192"/>
      <c r="E13" s="25"/>
      <c r="F13" s="26"/>
      <c r="G13" s="27"/>
      <c r="H13" s="8">
        <f>SUM(H11)</f>
        <v>963772</v>
      </c>
      <c r="I13" s="8">
        <f>SUM(I11)</f>
        <v>489883</v>
      </c>
      <c r="J13" s="8">
        <f>SUM(J11)</f>
        <v>473889</v>
      </c>
      <c r="K13" s="8"/>
      <c r="L13" s="8">
        <f>SUM(L11)</f>
        <v>471204</v>
      </c>
      <c r="M13" s="8"/>
      <c r="N13" s="8"/>
      <c r="O13" s="8">
        <f>SUM(O11)</f>
        <v>455887</v>
      </c>
      <c r="P13" s="28"/>
    </row>
    <row r="14" spans="1:16" s="6" customFormat="1" ht="16.5" customHeight="1">
      <c r="A14" s="29"/>
      <c r="B14" s="29"/>
      <c r="C14" s="29"/>
      <c r="D14" s="29"/>
      <c r="E14" s="29"/>
      <c r="F14" s="29"/>
      <c r="G14" s="30"/>
      <c r="H14" s="30"/>
      <c r="I14" s="30"/>
      <c r="J14" s="30"/>
      <c r="K14" s="30"/>
      <c r="L14" s="30"/>
      <c r="M14" s="30"/>
      <c r="N14" s="30"/>
      <c r="O14" s="30"/>
      <c r="P14" s="31"/>
    </row>
    <row r="15" spans="1:16" s="6" customFormat="1" ht="21" customHeight="1">
      <c r="A15" s="13" t="s">
        <v>23</v>
      </c>
      <c r="B15" s="133" t="s">
        <v>170</v>
      </c>
      <c r="C15" s="116"/>
      <c r="D15" s="192"/>
      <c r="E15" s="29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s="6" customFormat="1" ht="111.75" customHeight="1">
      <c r="A16" s="13" t="s">
        <v>24</v>
      </c>
      <c r="B16" s="20" t="s">
        <v>171</v>
      </c>
      <c r="C16" s="20" t="s">
        <v>172</v>
      </c>
      <c r="D16" s="20" t="s">
        <v>173</v>
      </c>
      <c r="E16" s="20" t="s">
        <v>174</v>
      </c>
      <c r="F16" s="20" t="s">
        <v>175</v>
      </c>
      <c r="G16" s="21">
        <v>100</v>
      </c>
      <c r="H16" s="21">
        <v>64000</v>
      </c>
      <c r="I16" s="21">
        <v>64000</v>
      </c>
      <c r="J16" s="21">
        <v>0</v>
      </c>
      <c r="K16" s="13"/>
      <c r="L16" s="21">
        <v>59155</v>
      </c>
      <c r="M16" s="13" t="s">
        <v>173</v>
      </c>
      <c r="N16" s="24" t="s">
        <v>176</v>
      </c>
      <c r="O16" s="21">
        <v>43977</v>
      </c>
      <c r="P16" s="32" t="s">
        <v>168</v>
      </c>
    </row>
    <row r="17" spans="1:16" s="6" customFormat="1" ht="41.25" customHeight="1">
      <c r="A17" s="13" t="s">
        <v>40</v>
      </c>
      <c r="B17" s="20" t="s">
        <v>177</v>
      </c>
      <c r="C17" s="20" t="s">
        <v>178</v>
      </c>
      <c r="D17" s="20" t="s">
        <v>179</v>
      </c>
      <c r="E17" s="20" t="s">
        <v>180</v>
      </c>
      <c r="F17" s="20" t="s">
        <v>181</v>
      </c>
      <c r="G17" s="13" t="s">
        <v>182</v>
      </c>
      <c r="H17" s="21">
        <v>110000</v>
      </c>
      <c r="I17" s="21">
        <v>80000</v>
      </c>
      <c r="J17" s="21">
        <v>30000</v>
      </c>
      <c r="K17" s="13" t="s">
        <v>183</v>
      </c>
      <c r="L17" s="21">
        <v>80000</v>
      </c>
      <c r="M17" s="13" t="s">
        <v>179</v>
      </c>
      <c r="N17" s="20" t="s">
        <v>184</v>
      </c>
      <c r="O17" s="21">
        <v>28000</v>
      </c>
      <c r="P17" s="32" t="s">
        <v>185</v>
      </c>
    </row>
    <row r="18" spans="1:16" s="6" customFormat="1" ht="38.25">
      <c r="A18" s="13" t="s">
        <v>41</v>
      </c>
      <c r="B18" s="20" t="s">
        <v>186</v>
      </c>
      <c r="C18" s="20" t="s">
        <v>187</v>
      </c>
      <c r="D18" s="20" t="s">
        <v>188</v>
      </c>
      <c r="E18" s="20" t="s">
        <v>189</v>
      </c>
      <c r="F18" s="20" t="s">
        <v>190</v>
      </c>
      <c r="G18" s="14" t="s">
        <v>191</v>
      </c>
      <c r="H18" s="21">
        <v>175000</v>
      </c>
      <c r="I18" s="21">
        <v>105000</v>
      </c>
      <c r="J18" s="21">
        <v>70000</v>
      </c>
      <c r="K18" s="13" t="s">
        <v>183</v>
      </c>
      <c r="L18" s="21" t="s">
        <v>192</v>
      </c>
      <c r="M18" s="13"/>
      <c r="N18" s="13"/>
      <c r="O18" s="14"/>
      <c r="P18" s="24" t="s">
        <v>193</v>
      </c>
    </row>
    <row r="19" spans="1:16" s="6" customFormat="1" ht="41.25" customHeight="1">
      <c r="A19" s="13" t="s">
        <v>42</v>
      </c>
      <c r="B19" s="20" t="s">
        <v>177</v>
      </c>
      <c r="C19" s="20" t="s">
        <v>194</v>
      </c>
      <c r="D19" s="20" t="s">
        <v>195</v>
      </c>
      <c r="E19" s="20" t="s">
        <v>196</v>
      </c>
      <c r="F19" s="20" t="s">
        <v>197</v>
      </c>
      <c r="G19" s="21">
        <v>85</v>
      </c>
      <c r="H19" s="21">
        <v>171612</v>
      </c>
      <c r="I19" s="21">
        <v>90690</v>
      </c>
      <c r="J19" s="21">
        <v>21486</v>
      </c>
      <c r="K19" s="13" t="s">
        <v>183</v>
      </c>
      <c r="L19" s="21">
        <v>84033</v>
      </c>
      <c r="M19" s="13" t="s">
        <v>195</v>
      </c>
      <c r="N19" s="24">
        <v>40280</v>
      </c>
      <c r="O19" s="14">
        <v>15799</v>
      </c>
      <c r="P19" s="24" t="s">
        <v>198</v>
      </c>
    </row>
    <row r="20" spans="1:16" s="6" customFormat="1" ht="21" customHeight="1">
      <c r="A20" s="33" t="s">
        <v>43</v>
      </c>
      <c r="B20" s="133" t="s">
        <v>199</v>
      </c>
      <c r="C20" s="116"/>
      <c r="D20" s="192"/>
      <c r="E20" s="25"/>
      <c r="F20" s="26"/>
      <c r="G20" s="8"/>
      <c r="H20" s="8">
        <f>SUM(H16+H17+H18+H19)</f>
        <v>520612</v>
      </c>
      <c r="I20" s="8">
        <f>SUM(I16+I17+I18+I19)</f>
        <v>339690</v>
      </c>
      <c r="J20" s="8">
        <f>SUM(J16+J17+J18+J19)</f>
        <v>121486</v>
      </c>
      <c r="K20" s="8"/>
      <c r="L20" s="8">
        <f>SUM(L16+L17+L19)</f>
        <v>223188</v>
      </c>
      <c r="M20" s="8"/>
      <c r="N20" s="8"/>
      <c r="O20" s="8">
        <f>SUM(O16:O19)</f>
        <v>87776</v>
      </c>
      <c r="P20" s="18"/>
    </row>
    <row r="21" spans="1:16" s="6" customFormat="1" ht="20.25" customHeight="1">
      <c r="A21" s="34"/>
      <c r="B21" s="207" t="s">
        <v>200</v>
      </c>
      <c r="C21" s="207"/>
      <c r="D21" s="207"/>
      <c r="E21" s="207"/>
      <c r="F21" s="207"/>
      <c r="G21" s="207"/>
      <c r="H21" s="207"/>
      <c r="I21" s="207"/>
      <c r="J21" s="207"/>
      <c r="K21" s="207"/>
      <c r="L21" s="30"/>
      <c r="M21" s="30"/>
      <c r="N21" s="30"/>
      <c r="O21" s="30"/>
      <c r="P21" s="31"/>
    </row>
    <row r="22" spans="1:16" s="6" customFormat="1" ht="18" customHeight="1">
      <c r="A22" s="29"/>
      <c r="B22" s="202" t="s">
        <v>201</v>
      </c>
      <c r="C22" s="203"/>
      <c r="D22" s="203"/>
      <c r="E22" s="203"/>
      <c r="F22" s="203"/>
      <c r="G22" s="204"/>
      <c r="H22" s="204"/>
      <c r="I22" s="204"/>
      <c r="J22" s="204"/>
      <c r="K22" s="204"/>
      <c r="L22" s="204"/>
      <c r="M22" s="204"/>
      <c r="N22" s="204"/>
      <c r="O22" s="204"/>
      <c r="P22" s="204"/>
    </row>
    <row r="23" spans="1:16" s="6" customFormat="1" ht="15.75" customHeight="1">
      <c r="A23" s="29"/>
      <c r="B23" s="29"/>
      <c r="C23" s="35"/>
      <c r="D23" s="35"/>
      <c r="E23" s="35"/>
      <c r="F23" s="35"/>
      <c r="G23" s="31"/>
      <c r="H23" s="31"/>
      <c r="I23" s="31"/>
      <c r="J23" s="31"/>
      <c r="K23" s="31"/>
      <c r="L23" s="31"/>
      <c r="M23" s="31"/>
      <c r="N23" s="31"/>
      <c r="O23" s="30"/>
      <c r="P23" s="31"/>
    </row>
    <row r="24" spans="1:16" s="6" customFormat="1" ht="18.75" customHeight="1">
      <c r="A24" s="13" t="s">
        <v>44</v>
      </c>
      <c r="B24" s="133" t="s">
        <v>202</v>
      </c>
      <c r="C24" s="116"/>
      <c r="D24" s="192"/>
      <c r="E24" s="29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1"/>
    </row>
    <row r="25" spans="1:16" s="6" customFormat="1" ht="53.25" customHeight="1">
      <c r="A25" s="20" t="s">
        <v>45</v>
      </c>
      <c r="B25" s="20" t="s">
        <v>203</v>
      </c>
      <c r="C25" s="20"/>
      <c r="D25" s="20" t="s">
        <v>204</v>
      </c>
      <c r="E25" s="20" t="s">
        <v>205</v>
      </c>
      <c r="F25" s="20" t="s">
        <v>206</v>
      </c>
      <c r="G25" s="36">
        <v>31</v>
      </c>
      <c r="H25" s="21">
        <v>2437</v>
      </c>
      <c r="I25" s="21">
        <v>750</v>
      </c>
      <c r="J25" s="21">
        <v>1687</v>
      </c>
      <c r="K25" s="13" t="s">
        <v>207</v>
      </c>
      <c r="L25" s="13">
        <v>456</v>
      </c>
      <c r="M25" s="13" t="s">
        <v>204</v>
      </c>
      <c r="N25" s="37"/>
      <c r="O25" s="38"/>
      <c r="P25" s="13" t="s">
        <v>185</v>
      </c>
    </row>
    <row r="26" spans="1:16" s="6" customFormat="1" ht="52.5" customHeight="1">
      <c r="A26" s="20" t="s">
        <v>46</v>
      </c>
      <c r="B26" s="20" t="s">
        <v>208</v>
      </c>
      <c r="C26" s="20" t="s">
        <v>209</v>
      </c>
      <c r="D26" s="20"/>
      <c r="E26" s="20" t="s">
        <v>210</v>
      </c>
      <c r="F26" s="20" t="s">
        <v>211</v>
      </c>
      <c r="G26" s="21">
        <v>100</v>
      </c>
      <c r="H26" s="21">
        <v>4601</v>
      </c>
      <c r="I26" s="21">
        <v>4601</v>
      </c>
      <c r="J26" s="21"/>
      <c r="K26" s="13"/>
      <c r="L26" s="21">
        <v>4601</v>
      </c>
      <c r="M26" s="13" t="s">
        <v>212</v>
      </c>
      <c r="N26" s="24" t="s">
        <v>213</v>
      </c>
      <c r="O26" s="39">
        <v>4591</v>
      </c>
      <c r="P26" s="13" t="s">
        <v>214</v>
      </c>
    </row>
    <row r="27" spans="1:16" s="6" customFormat="1" ht="70.5" customHeight="1">
      <c r="A27" s="20" t="s">
        <v>47</v>
      </c>
      <c r="B27" s="20" t="s">
        <v>177</v>
      </c>
      <c r="C27" s="20" t="s">
        <v>215</v>
      </c>
      <c r="D27" s="20" t="s">
        <v>216</v>
      </c>
      <c r="E27" s="20" t="s">
        <v>217</v>
      </c>
      <c r="F27" s="20" t="s">
        <v>218</v>
      </c>
      <c r="G27" s="21">
        <v>85</v>
      </c>
      <c r="H27" s="21">
        <v>71638</v>
      </c>
      <c r="I27" s="21">
        <v>60860</v>
      </c>
      <c r="J27" s="21">
        <v>10778</v>
      </c>
      <c r="K27" s="13" t="s">
        <v>219</v>
      </c>
      <c r="L27" s="21">
        <v>58087</v>
      </c>
      <c r="M27" s="13" t="s">
        <v>220</v>
      </c>
      <c r="N27" s="24">
        <v>40506</v>
      </c>
      <c r="O27" s="39">
        <v>23235</v>
      </c>
      <c r="P27" s="21" t="s">
        <v>185</v>
      </c>
    </row>
    <row r="28" spans="1:16" s="6" customFormat="1" ht="78" customHeight="1">
      <c r="A28" s="20" t="s">
        <v>48</v>
      </c>
      <c r="B28" s="20" t="s">
        <v>221</v>
      </c>
      <c r="C28" s="20" t="s">
        <v>222</v>
      </c>
      <c r="D28" s="20" t="s">
        <v>223</v>
      </c>
      <c r="E28" s="20" t="s">
        <v>224</v>
      </c>
      <c r="F28" s="20" t="s">
        <v>224</v>
      </c>
      <c r="G28" s="21">
        <v>81</v>
      </c>
      <c r="H28" s="21">
        <v>28600</v>
      </c>
      <c r="I28" s="21">
        <v>23100</v>
      </c>
      <c r="J28" s="21">
        <v>1050</v>
      </c>
      <c r="K28" s="13" t="s">
        <v>225</v>
      </c>
      <c r="L28" s="21"/>
      <c r="M28" s="40"/>
      <c r="N28" s="37" t="s">
        <v>226</v>
      </c>
      <c r="O28" s="38"/>
      <c r="P28" s="21" t="s">
        <v>227</v>
      </c>
    </row>
    <row r="29" spans="1:16" s="6" customFormat="1" ht="78" customHeight="1">
      <c r="A29" s="20" t="s">
        <v>49</v>
      </c>
      <c r="B29" s="20" t="s">
        <v>203</v>
      </c>
      <c r="C29" s="20"/>
      <c r="D29" s="20" t="s">
        <v>228</v>
      </c>
      <c r="E29" s="20" t="s">
        <v>229</v>
      </c>
      <c r="F29" s="20" t="s">
        <v>229</v>
      </c>
      <c r="G29" s="21">
        <v>100</v>
      </c>
      <c r="H29" s="21">
        <v>4000</v>
      </c>
      <c r="I29" s="21">
        <v>4000</v>
      </c>
      <c r="J29" s="21">
        <v>0</v>
      </c>
      <c r="K29" s="13"/>
      <c r="L29" s="21">
        <v>4000</v>
      </c>
      <c r="M29" s="13" t="s">
        <v>228</v>
      </c>
      <c r="N29" s="37"/>
      <c r="O29" s="38"/>
      <c r="P29" s="21" t="s">
        <v>168</v>
      </c>
    </row>
    <row r="30" spans="1:16" s="6" customFormat="1" ht="78" customHeight="1">
      <c r="A30" s="20" t="s">
        <v>50</v>
      </c>
      <c r="B30" s="20" t="s">
        <v>203</v>
      </c>
      <c r="C30" s="20"/>
      <c r="D30" s="20" t="s">
        <v>230</v>
      </c>
      <c r="E30" s="20" t="s">
        <v>231</v>
      </c>
      <c r="F30" s="20" t="s">
        <v>232</v>
      </c>
      <c r="G30" s="21">
        <v>100</v>
      </c>
      <c r="H30" s="21">
        <v>120</v>
      </c>
      <c r="I30" s="21">
        <v>120</v>
      </c>
      <c r="J30" s="21">
        <v>0</v>
      </c>
      <c r="K30" s="13"/>
      <c r="L30" s="21">
        <v>120</v>
      </c>
      <c r="M30" s="13" t="s">
        <v>233</v>
      </c>
      <c r="N30" s="24">
        <v>40574</v>
      </c>
      <c r="O30" s="38">
        <v>120</v>
      </c>
      <c r="P30" s="21" t="s">
        <v>168</v>
      </c>
    </row>
    <row r="31" spans="1:16" s="6" customFormat="1" ht="78" customHeight="1">
      <c r="A31" s="20" t="s">
        <v>53</v>
      </c>
      <c r="B31" s="20" t="s">
        <v>234</v>
      </c>
      <c r="C31" s="20"/>
      <c r="D31" s="20" t="s">
        <v>235</v>
      </c>
      <c r="E31" s="20" t="s">
        <v>236</v>
      </c>
      <c r="F31" s="20" t="s">
        <v>237</v>
      </c>
      <c r="G31" s="21">
        <v>100</v>
      </c>
      <c r="H31" s="21"/>
      <c r="I31" s="21"/>
      <c r="J31" s="21"/>
      <c r="K31" s="13"/>
      <c r="L31" s="21"/>
      <c r="M31" s="13"/>
      <c r="N31" s="37"/>
      <c r="O31" s="38"/>
      <c r="P31" s="21" t="s">
        <v>168</v>
      </c>
    </row>
    <row r="32" spans="1:16" s="41" customFormat="1" ht="17.25" customHeight="1">
      <c r="A32" s="13" t="s">
        <v>54</v>
      </c>
      <c r="B32" s="133" t="s">
        <v>238</v>
      </c>
      <c r="C32" s="116"/>
      <c r="D32" s="192"/>
      <c r="E32" s="25"/>
      <c r="F32" s="26"/>
      <c r="G32" s="8"/>
      <c r="H32" s="8">
        <f>SUM(H25:H31)</f>
        <v>111396</v>
      </c>
      <c r="I32" s="8">
        <f>SUM(I25:I31)</f>
        <v>93431</v>
      </c>
      <c r="J32" s="8">
        <f>SUM(J25:J31)</f>
        <v>13515</v>
      </c>
      <c r="K32" s="8"/>
      <c r="L32" s="8">
        <f>SUM(L25:L31)</f>
        <v>67264</v>
      </c>
      <c r="M32" s="8"/>
      <c r="N32" s="8"/>
      <c r="O32" s="8">
        <f>SUM(O25:O31)</f>
        <v>27946</v>
      </c>
      <c r="P32" s="28"/>
    </row>
    <row r="33" spans="1:16" s="41" customFormat="1" ht="12.75">
      <c r="A33" s="29"/>
      <c r="B33" s="29"/>
      <c r="C33" s="29"/>
      <c r="D33" s="29"/>
      <c r="E33" s="29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4"/>
    </row>
    <row r="34" spans="1:16" s="41" customFormat="1" ht="18" customHeight="1">
      <c r="A34" s="22" t="s">
        <v>69</v>
      </c>
      <c r="B34" s="193" t="s">
        <v>239</v>
      </c>
      <c r="C34" s="194"/>
      <c r="D34" s="195"/>
      <c r="E34" s="29"/>
      <c r="F34" s="29"/>
      <c r="G34" s="43"/>
      <c r="H34" s="43"/>
      <c r="I34" s="43"/>
      <c r="J34" s="43"/>
      <c r="K34" s="43"/>
      <c r="L34" s="43"/>
      <c r="M34" s="43"/>
      <c r="N34" s="43"/>
      <c r="O34" s="43"/>
      <c r="P34" s="44"/>
    </row>
    <row r="35" spans="1:16" s="41" customFormat="1" ht="36" customHeight="1">
      <c r="A35" s="13" t="s">
        <v>72</v>
      </c>
      <c r="B35" s="20" t="s">
        <v>240</v>
      </c>
      <c r="C35" s="20" t="s">
        <v>241</v>
      </c>
      <c r="D35" s="20"/>
      <c r="E35" s="20" t="s">
        <v>242</v>
      </c>
      <c r="F35" s="20" t="s">
        <v>243</v>
      </c>
      <c r="G35" s="21">
        <v>80</v>
      </c>
      <c r="H35" s="21">
        <v>9769</v>
      </c>
      <c r="I35" s="21">
        <v>7815</v>
      </c>
      <c r="J35" s="21">
        <v>1954</v>
      </c>
      <c r="K35" s="14" t="s">
        <v>165</v>
      </c>
      <c r="L35" s="21"/>
      <c r="M35" s="21"/>
      <c r="N35" s="21"/>
      <c r="O35" s="21"/>
      <c r="P35" s="22" t="s">
        <v>227</v>
      </c>
    </row>
    <row r="36" spans="1:16" s="41" customFormat="1" ht="34.5" customHeight="1">
      <c r="A36" s="13" t="s">
        <v>73</v>
      </c>
      <c r="B36" s="20" t="s">
        <v>244</v>
      </c>
      <c r="C36" s="20" t="s">
        <v>245</v>
      </c>
      <c r="D36" s="20"/>
      <c r="E36" s="20" t="s">
        <v>246</v>
      </c>
      <c r="F36" s="20" t="s">
        <v>247</v>
      </c>
      <c r="G36" s="21">
        <v>100</v>
      </c>
      <c r="H36" s="21">
        <v>659</v>
      </c>
      <c r="I36" s="21">
        <v>659</v>
      </c>
      <c r="J36" s="21">
        <v>0</v>
      </c>
      <c r="K36" s="14" t="s">
        <v>165</v>
      </c>
      <c r="L36" s="21"/>
      <c r="M36" s="21"/>
      <c r="N36" s="21"/>
      <c r="O36" s="21"/>
      <c r="P36" s="22" t="s">
        <v>248</v>
      </c>
    </row>
    <row r="37" spans="1:16" s="41" customFormat="1" ht="42" customHeight="1">
      <c r="A37" s="13" t="s">
        <v>74</v>
      </c>
      <c r="B37" s="20" t="s">
        <v>249</v>
      </c>
      <c r="C37" s="20" t="s">
        <v>250</v>
      </c>
      <c r="D37" s="20"/>
      <c r="E37" s="20" t="s">
        <v>251</v>
      </c>
      <c r="F37" s="20" t="s">
        <v>252</v>
      </c>
      <c r="G37" s="21">
        <v>70</v>
      </c>
      <c r="H37" s="21">
        <v>839</v>
      </c>
      <c r="I37" s="21">
        <v>587</v>
      </c>
      <c r="J37" s="21">
        <v>252</v>
      </c>
      <c r="K37" s="14" t="s">
        <v>253</v>
      </c>
      <c r="L37" s="21">
        <v>587</v>
      </c>
      <c r="M37" s="14" t="s">
        <v>254</v>
      </c>
      <c r="N37" s="21"/>
      <c r="O37" s="21"/>
      <c r="P37" s="22" t="s">
        <v>168</v>
      </c>
    </row>
    <row r="38" spans="1:16" s="41" customFormat="1" ht="41.25" customHeight="1">
      <c r="A38" s="13" t="s">
        <v>75</v>
      </c>
      <c r="B38" s="20" t="s">
        <v>249</v>
      </c>
      <c r="C38" s="20" t="s">
        <v>250</v>
      </c>
      <c r="D38" s="20"/>
      <c r="E38" s="20" t="s">
        <v>255</v>
      </c>
      <c r="F38" s="20" t="s">
        <v>256</v>
      </c>
      <c r="G38" s="21">
        <v>95</v>
      </c>
      <c r="H38" s="21">
        <v>266</v>
      </c>
      <c r="I38" s="21">
        <v>253</v>
      </c>
      <c r="J38" s="21">
        <v>13</v>
      </c>
      <c r="K38" s="14" t="s">
        <v>253</v>
      </c>
      <c r="L38" s="21">
        <v>253</v>
      </c>
      <c r="M38" s="14" t="s">
        <v>257</v>
      </c>
      <c r="N38" s="21"/>
      <c r="O38" s="21"/>
      <c r="P38" s="22" t="s">
        <v>168</v>
      </c>
    </row>
    <row r="39" spans="1:16" s="41" customFormat="1" ht="31.5" customHeight="1">
      <c r="A39" s="13" t="s">
        <v>98</v>
      </c>
      <c r="B39" s="45" t="s">
        <v>258</v>
      </c>
      <c r="C39" s="45"/>
      <c r="D39" s="45" t="s">
        <v>259</v>
      </c>
      <c r="E39" s="45" t="s">
        <v>260</v>
      </c>
      <c r="F39" s="45" t="s">
        <v>261</v>
      </c>
      <c r="G39" s="46">
        <v>100</v>
      </c>
      <c r="H39" s="46">
        <v>850</v>
      </c>
      <c r="I39" s="46">
        <v>850</v>
      </c>
      <c r="J39" s="46">
        <v>0</v>
      </c>
      <c r="K39" s="47"/>
      <c r="L39" s="46"/>
      <c r="M39" s="46"/>
      <c r="N39" s="46"/>
      <c r="O39" s="46"/>
      <c r="P39" s="48" t="s">
        <v>248</v>
      </c>
    </row>
    <row r="40" spans="1:16" s="6" customFormat="1" ht="16.5" customHeight="1">
      <c r="A40" s="13" t="s">
        <v>99</v>
      </c>
      <c r="B40" s="116" t="s">
        <v>262</v>
      </c>
      <c r="C40" s="116"/>
      <c r="D40" s="116"/>
      <c r="E40" s="116"/>
      <c r="F40" s="49"/>
      <c r="G40" s="18"/>
      <c r="H40" s="8">
        <f>SUM(H35:H39)</f>
        <v>12383</v>
      </c>
      <c r="I40" s="8">
        <f>SUM(I35:I39)</f>
        <v>10164</v>
      </c>
      <c r="J40" s="8">
        <f>SUM(J35:J39)</f>
        <v>2219</v>
      </c>
      <c r="K40" s="7"/>
      <c r="L40" s="8">
        <f>SUM(L35:L39)</f>
        <v>840</v>
      </c>
      <c r="M40" s="7"/>
      <c r="N40" s="7"/>
      <c r="O40" s="8">
        <v>0</v>
      </c>
      <c r="P40" s="50"/>
    </row>
    <row r="41" spans="1:16" s="6" customFormat="1" ht="12.75">
      <c r="A41" s="29"/>
      <c r="B41" s="51"/>
      <c r="C41" s="51"/>
      <c r="D41" s="51"/>
      <c r="E41" s="51"/>
      <c r="F41" s="51"/>
      <c r="G41" s="31"/>
      <c r="H41" s="30"/>
      <c r="I41" s="30"/>
      <c r="J41" s="30"/>
      <c r="K41" s="31"/>
      <c r="L41" s="31"/>
      <c r="M41" s="31"/>
      <c r="N41" s="31"/>
      <c r="O41" s="30"/>
      <c r="P41" s="31"/>
    </row>
    <row r="42" spans="1:16" s="6" customFormat="1" ht="18.75" customHeight="1">
      <c r="A42" s="22" t="s">
        <v>100</v>
      </c>
      <c r="B42" s="194" t="s">
        <v>263</v>
      </c>
      <c r="C42" s="194"/>
      <c r="D42" s="194"/>
      <c r="E42" s="52"/>
      <c r="F42" s="53"/>
      <c r="G42" s="8"/>
      <c r="H42" s="8">
        <f>H13+H20+H32+H40</f>
        <v>1608163</v>
      </c>
      <c r="I42" s="8">
        <f>I13+I20+I32+I40</f>
        <v>933168</v>
      </c>
      <c r="J42" s="8">
        <f>J13+J20+J32+J40</f>
        <v>611109</v>
      </c>
      <c r="K42" s="8"/>
      <c r="L42" s="8">
        <f>L13+L20+L32+L40</f>
        <v>762496</v>
      </c>
      <c r="M42" s="8"/>
      <c r="N42" s="8"/>
      <c r="O42" s="8">
        <f>O13+O20+O32+O40</f>
        <v>571609</v>
      </c>
      <c r="P42" s="28"/>
    </row>
    <row r="43" spans="1:16" s="6" customFormat="1" ht="12.75">
      <c r="A43" s="54"/>
      <c r="B43" s="54"/>
      <c r="C43" s="54"/>
      <c r="D43" s="54"/>
      <c r="E43" s="54"/>
      <c r="F43" s="54"/>
      <c r="G43" s="43"/>
      <c r="H43" s="43"/>
      <c r="I43" s="43"/>
      <c r="J43" s="43"/>
      <c r="K43" s="43"/>
      <c r="L43" s="43"/>
      <c r="M43" s="43"/>
      <c r="N43" s="43"/>
      <c r="O43" s="43"/>
      <c r="P43" s="44"/>
    </row>
    <row r="44" spans="1:16" s="6" customFormat="1" ht="12.75">
      <c r="A44" s="54"/>
      <c r="B44" s="54"/>
      <c r="C44" s="54"/>
      <c r="D44" s="54"/>
      <c r="E44" s="54"/>
      <c r="F44" s="54"/>
      <c r="G44" s="43"/>
      <c r="H44" s="43"/>
      <c r="I44" s="43"/>
      <c r="J44" s="43"/>
      <c r="K44" s="43"/>
      <c r="L44" s="43"/>
      <c r="M44" s="43"/>
      <c r="N44" s="43"/>
      <c r="O44" s="43"/>
      <c r="P44" s="44"/>
    </row>
    <row r="45" spans="1:16" s="6" customFormat="1" ht="16.5" customHeight="1">
      <c r="A45" s="22" t="s">
        <v>101</v>
      </c>
      <c r="B45" s="193" t="s">
        <v>264</v>
      </c>
      <c r="C45" s="194"/>
      <c r="D45" s="195"/>
      <c r="E45" s="55"/>
      <c r="F45" s="55"/>
      <c r="G45" s="43"/>
      <c r="H45" s="43"/>
      <c r="I45" s="43"/>
      <c r="J45" s="43"/>
      <c r="K45" s="43"/>
      <c r="L45" s="43"/>
      <c r="M45" s="43"/>
      <c r="N45" s="43"/>
      <c r="O45" s="43"/>
      <c r="P45" s="44"/>
    </row>
    <row r="46" spans="1:16" s="6" customFormat="1" ht="49.5" customHeight="1">
      <c r="A46" s="22" t="s">
        <v>102</v>
      </c>
      <c r="B46" s="20" t="s">
        <v>249</v>
      </c>
      <c r="C46" s="20" t="s">
        <v>250</v>
      </c>
      <c r="D46" s="16"/>
      <c r="E46" s="20" t="s">
        <v>255</v>
      </c>
      <c r="F46" s="45" t="s">
        <v>265</v>
      </c>
      <c r="G46" s="27">
        <v>95</v>
      </c>
      <c r="H46" s="27">
        <v>1062</v>
      </c>
      <c r="I46" s="27">
        <v>1009</v>
      </c>
      <c r="J46" s="27">
        <v>53</v>
      </c>
      <c r="K46" s="14" t="s">
        <v>266</v>
      </c>
      <c r="L46" s="27">
        <v>1009</v>
      </c>
      <c r="M46" s="56" t="s">
        <v>267</v>
      </c>
      <c r="N46" s="8"/>
      <c r="O46" s="8">
        <v>0</v>
      </c>
      <c r="P46" s="22" t="s">
        <v>168</v>
      </c>
    </row>
    <row r="47" spans="1:16" s="6" customFormat="1" ht="23.25" customHeight="1">
      <c r="A47" s="22" t="s">
        <v>103</v>
      </c>
      <c r="B47" s="193" t="s">
        <v>268</v>
      </c>
      <c r="C47" s="194"/>
      <c r="D47" s="195"/>
      <c r="E47" s="57"/>
      <c r="F47" s="58"/>
      <c r="G47" s="27"/>
      <c r="H47" s="27">
        <f>SUM(H46)</f>
        <v>1062</v>
      </c>
      <c r="I47" s="27">
        <f>SUM(I46)</f>
        <v>1009</v>
      </c>
      <c r="J47" s="27">
        <f>SUM(J46)</f>
        <v>53</v>
      </c>
      <c r="K47" s="14"/>
      <c r="L47" s="27">
        <f>SUM(L46)</f>
        <v>1009</v>
      </c>
      <c r="M47" s="56"/>
      <c r="N47" s="8"/>
      <c r="O47" s="8">
        <f>SUM(O46)</f>
        <v>0</v>
      </c>
      <c r="P47" s="22" t="s">
        <v>168</v>
      </c>
    </row>
    <row r="48" spans="1:16" s="6" customFormat="1" ht="18" customHeight="1">
      <c r="A48" s="59"/>
      <c r="B48" s="54"/>
      <c r="C48" s="60"/>
      <c r="D48" s="60"/>
      <c r="E48" s="60"/>
      <c r="F48" s="60"/>
      <c r="G48" s="61"/>
      <c r="H48" s="61"/>
      <c r="I48" s="61"/>
      <c r="J48" s="61"/>
      <c r="K48" s="62"/>
      <c r="L48" s="61"/>
      <c r="M48" s="63"/>
      <c r="N48" s="43"/>
      <c r="O48" s="43"/>
      <c r="P48" s="59"/>
    </row>
    <row r="49" spans="1:16" s="6" customFormat="1" ht="12.75">
      <c r="A49" s="54"/>
      <c r="B49" s="54"/>
      <c r="C49" s="54"/>
      <c r="D49" s="54"/>
      <c r="E49" s="54"/>
      <c r="F49" s="54"/>
      <c r="G49" s="43"/>
      <c r="H49" s="43"/>
      <c r="I49" s="43"/>
      <c r="J49" s="43"/>
      <c r="K49" s="43"/>
      <c r="L49" s="43"/>
      <c r="M49" s="43"/>
      <c r="N49" s="43"/>
      <c r="O49" s="43"/>
      <c r="P49" s="44"/>
    </row>
    <row r="50" spans="1:16" s="6" customFormat="1" ht="12.75">
      <c r="A50" s="54"/>
      <c r="B50" s="54"/>
      <c r="C50" s="54"/>
      <c r="D50" s="54"/>
      <c r="E50" s="54"/>
      <c r="F50" s="54"/>
      <c r="G50" s="43"/>
      <c r="H50" s="43"/>
      <c r="I50" s="43"/>
      <c r="J50" s="43"/>
      <c r="K50" s="43"/>
      <c r="L50" s="43"/>
      <c r="M50" s="43"/>
      <c r="N50" s="43"/>
      <c r="O50" s="43"/>
      <c r="P50" s="44"/>
    </row>
    <row r="51" spans="1:16" s="6" customFormat="1" ht="18" customHeight="1">
      <c r="A51" s="13" t="s">
        <v>104</v>
      </c>
      <c r="B51" s="133" t="s">
        <v>269</v>
      </c>
      <c r="C51" s="116"/>
      <c r="D51" s="192"/>
      <c r="E51" s="64"/>
      <c r="F51" s="64"/>
      <c r="G51" s="65"/>
      <c r="H51" s="30"/>
      <c r="I51" s="30"/>
      <c r="J51" s="30"/>
      <c r="K51" s="30"/>
      <c r="L51" s="30"/>
      <c r="M51" s="30"/>
      <c r="N51" s="30"/>
      <c r="O51" s="30"/>
      <c r="P51" s="31"/>
    </row>
    <row r="52" spans="1:16" s="6" customFormat="1" ht="18" customHeight="1">
      <c r="A52" s="13" t="s">
        <v>105</v>
      </c>
      <c r="B52" s="196" t="s">
        <v>270</v>
      </c>
      <c r="C52" s="197"/>
      <c r="D52" s="198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1:16" s="6" customFormat="1" ht="38.25">
      <c r="A53" s="13" t="s">
        <v>106</v>
      </c>
      <c r="B53" s="20" t="s">
        <v>271</v>
      </c>
      <c r="C53" s="20"/>
      <c r="D53" s="20" t="s">
        <v>272</v>
      </c>
      <c r="E53" s="20" t="s">
        <v>273</v>
      </c>
      <c r="F53" s="20" t="s">
        <v>274</v>
      </c>
      <c r="G53" s="21">
        <v>100</v>
      </c>
      <c r="H53" s="21">
        <v>3106</v>
      </c>
      <c r="I53" s="21">
        <v>3106</v>
      </c>
      <c r="J53" s="21">
        <v>0</v>
      </c>
      <c r="K53" s="21"/>
      <c r="L53" s="21">
        <v>3106</v>
      </c>
      <c r="M53" s="13" t="s">
        <v>275</v>
      </c>
      <c r="N53" s="32">
        <v>40504</v>
      </c>
      <c r="O53" s="21">
        <v>1087</v>
      </c>
      <c r="P53" s="32" t="s">
        <v>168</v>
      </c>
    </row>
    <row r="54" spans="1:16" s="6" customFormat="1" ht="18.75" customHeight="1">
      <c r="A54" s="33" t="s">
        <v>107</v>
      </c>
      <c r="B54" s="133" t="s">
        <v>276</v>
      </c>
      <c r="C54" s="116"/>
      <c r="D54" s="116"/>
      <c r="E54" s="192"/>
      <c r="F54" s="26"/>
      <c r="G54" s="8"/>
      <c r="H54" s="8">
        <f>SUM(H53)</f>
        <v>3106</v>
      </c>
      <c r="I54" s="8">
        <f>SUM(I53)</f>
        <v>3106</v>
      </c>
      <c r="J54" s="8">
        <f>SUM(J53)</f>
        <v>0</v>
      </c>
      <c r="K54" s="8">
        <f>K53</f>
        <v>0</v>
      </c>
      <c r="L54" s="8">
        <f>SUM(L53)</f>
        <v>3106</v>
      </c>
      <c r="M54" s="27"/>
      <c r="N54" s="27"/>
      <c r="O54" s="8">
        <f>SUM(O53)</f>
        <v>1087</v>
      </c>
      <c r="P54" s="15"/>
    </row>
    <row r="55" spans="1:16" s="6" customFormat="1" ht="12.75">
      <c r="A55" s="29"/>
      <c r="B55" s="29"/>
      <c r="C55" s="29"/>
      <c r="D55" s="29"/>
      <c r="E55" s="29"/>
      <c r="F55" s="29"/>
      <c r="G55" s="43"/>
      <c r="H55" s="43"/>
      <c r="I55" s="43"/>
      <c r="J55" s="43"/>
      <c r="K55" s="43"/>
      <c r="L55" s="43"/>
      <c r="M55" s="61"/>
      <c r="N55" s="61"/>
      <c r="O55" s="43"/>
      <c r="P55" s="67"/>
    </row>
    <row r="56" spans="1:16" s="6" customFormat="1" ht="12.75">
      <c r="A56" s="29"/>
      <c r="B56" s="29"/>
      <c r="C56" s="29"/>
      <c r="D56" s="29"/>
      <c r="E56" s="29"/>
      <c r="F56" s="29"/>
      <c r="G56" s="30"/>
      <c r="H56" s="30"/>
      <c r="I56" s="30"/>
      <c r="J56" s="30"/>
      <c r="K56" s="30"/>
      <c r="L56" s="30"/>
      <c r="M56" s="30"/>
      <c r="N56" s="30"/>
      <c r="O56" s="30"/>
      <c r="P56" s="67"/>
    </row>
    <row r="57" spans="1:16" s="6" customFormat="1" ht="12.75">
      <c r="A57" s="22" t="s">
        <v>108</v>
      </c>
      <c r="B57" s="193" t="s">
        <v>277</v>
      </c>
      <c r="C57" s="194"/>
      <c r="D57" s="195"/>
      <c r="E57" s="29"/>
      <c r="F57" s="29"/>
      <c r="G57" s="30"/>
      <c r="H57" s="30"/>
      <c r="I57" s="30"/>
      <c r="J57" s="30"/>
      <c r="K57" s="30"/>
      <c r="L57" s="30"/>
      <c r="M57" s="30"/>
      <c r="N57" s="30"/>
      <c r="O57" s="30"/>
      <c r="P57" s="67"/>
    </row>
    <row r="58" spans="1:16" s="6" customFormat="1" ht="16.5" customHeight="1">
      <c r="A58" s="22" t="s">
        <v>109</v>
      </c>
      <c r="B58" s="196" t="s">
        <v>278</v>
      </c>
      <c r="C58" s="197"/>
      <c r="D58" s="198"/>
      <c r="E58" s="29"/>
      <c r="F58" s="29"/>
      <c r="G58" s="30"/>
      <c r="H58" s="30"/>
      <c r="I58" s="30"/>
      <c r="J58" s="30"/>
      <c r="K58" s="30"/>
      <c r="L58" s="30"/>
      <c r="M58" s="30"/>
      <c r="N58" s="30"/>
      <c r="O58" s="30"/>
      <c r="P58" s="67"/>
    </row>
    <row r="59" spans="1:16" s="6" customFormat="1" ht="147" customHeight="1">
      <c r="A59" s="13" t="s">
        <v>110</v>
      </c>
      <c r="B59" s="20" t="s">
        <v>279</v>
      </c>
      <c r="C59" s="20"/>
      <c r="D59" s="20"/>
      <c r="E59" s="20" t="s">
        <v>280</v>
      </c>
      <c r="F59" s="20" t="s">
        <v>281</v>
      </c>
      <c r="G59" s="21">
        <v>100</v>
      </c>
      <c r="H59" s="21">
        <v>330</v>
      </c>
      <c r="I59" s="21">
        <v>330</v>
      </c>
      <c r="J59" s="21">
        <v>0</v>
      </c>
      <c r="K59" s="21"/>
      <c r="L59" s="21">
        <v>330</v>
      </c>
      <c r="M59" s="21" t="s">
        <v>282</v>
      </c>
      <c r="N59" s="14" t="s">
        <v>283</v>
      </c>
      <c r="O59" s="21"/>
      <c r="P59" s="32" t="s">
        <v>185</v>
      </c>
    </row>
    <row r="60" spans="1:16" s="6" customFormat="1" ht="19.5" customHeight="1">
      <c r="A60" s="13" t="s">
        <v>111</v>
      </c>
      <c r="B60" s="133" t="s">
        <v>284</v>
      </c>
      <c r="C60" s="116"/>
      <c r="D60" s="192"/>
      <c r="E60" s="25"/>
      <c r="F60" s="26"/>
      <c r="G60" s="8"/>
      <c r="H60" s="8">
        <f>SUM(H59)</f>
        <v>330</v>
      </c>
      <c r="I60" s="8">
        <f>SUM(I59)</f>
        <v>330</v>
      </c>
      <c r="J60" s="8">
        <v>0</v>
      </c>
      <c r="K60" s="8">
        <v>0</v>
      </c>
      <c r="L60" s="8">
        <f>SUM(L59)</f>
        <v>330</v>
      </c>
      <c r="M60" s="8">
        <v>0</v>
      </c>
      <c r="N60" s="8"/>
      <c r="O60" s="8">
        <f>SUM(O59)</f>
        <v>0</v>
      </c>
      <c r="P60" s="8"/>
    </row>
    <row r="61" spans="1:16" s="6" customFormat="1" ht="15.75" customHeight="1">
      <c r="A61" s="29"/>
      <c r="B61" s="29"/>
      <c r="C61" s="29"/>
      <c r="D61" s="29"/>
      <c r="E61" s="29"/>
      <c r="F61" s="29"/>
      <c r="G61" s="68"/>
      <c r="H61" s="68"/>
      <c r="I61" s="68"/>
      <c r="J61" s="68"/>
      <c r="K61" s="68"/>
      <c r="L61" s="68"/>
      <c r="M61" s="68"/>
      <c r="N61" s="68"/>
      <c r="O61" s="68"/>
      <c r="P61" s="43"/>
    </row>
    <row r="62" spans="1:16" s="6" customFormat="1" ht="18" customHeight="1">
      <c r="A62" s="22" t="s">
        <v>135</v>
      </c>
      <c r="B62" s="193" t="s">
        <v>285</v>
      </c>
      <c r="C62" s="194"/>
      <c r="D62" s="194"/>
      <c r="E62" s="195"/>
      <c r="F62" s="55"/>
      <c r="G62" s="68"/>
      <c r="H62" s="68"/>
      <c r="I62" s="68"/>
      <c r="J62" s="68"/>
      <c r="K62" s="68"/>
      <c r="L62" s="68"/>
      <c r="M62" s="68"/>
      <c r="N62" s="68"/>
      <c r="O62" s="68"/>
      <c r="P62" s="43"/>
    </row>
    <row r="63" spans="1:16" s="6" customFormat="1" ht="46.5" customHeight="1">
      <c r="A63" s="23" t="s">
        <v>286</v>
      </c>
      <c r="B63" s="45" t="s">
        <v>249</v>
      </c>
      <c r="C63" s="45" t="s">
        <v>250</v>
      </c>
      <c r="D63" s="69"/>
      <c r="E63" s="45" t="s">
        <v>255</v>
      </c>
      <c r="F63" s="45" t="s">
        <v>265</v>
      </c>
      <c r="G63" s="46">
        <v>95</v>
      </c>
      <c r="H63" s="46">
        <v>841</v>
      </c>
      <c r="I63" s="46">
        <v>799</v>
      </c>
      <c r="J63" s="46">
        <v>53</v>
      </c>
      <c r="K63" s="14" t="s">
        <v>266</v>
      </c>
      <c r="L63" s="46"/>
      <c r="M63" s="47" t="s">
        <v>287</v>
      </c>
      <c r="N63" s="46"/>
      <c r="O63" s="46"/>
      <c r="P63" s="48" t="s">
        <v>168</v>
      </c>
    </row>
    <row r="64" spans="1:16" s="6" customFormat="1" ht="16.5" customHeight="1">
      <c r="A64" s="22" t="s">
        <v>288</v>
      </c>
      <c r="B64" s="199" t="s">
        <v>289</v>
      </c>
      <c r="C64" s="200"/>
      <c r="D64" s="200"/>
      <c r="E64" s="201"/>
      <c r="F64" s="58"/>
      <c r="G64" s="70"/>
      <c r="H64" s="70">
        <f>H63</f>
        <v>841</v>
      </c>
      <c r="I64" s="70">
        <f>I63</f>
        <v>799</v>
      </c>
      <c r="J64" s="70">
        <f>J63</f>
        <v>53</v>
      </c>
      <c r="K64" s="10"/>
      <c r="L64" s="70"/>
      <c r="M64" s="10"/>
      <c r="N64" s="70"/>
      <c r="O64" s="70"/>
      <c r="P64" s="22"/>
    </row>
    <row r="65" spans="1:16" s="6" customFormat="1" ht="12.75">
      <c r="A65" s="29"/>
      <c r="B65" s="29"/>
      <c r="C65" s="29"/>
      <c r="D65" s="29"/>
      <c r="E65" s="29"/>
      <c r="F65" s="29"/>
      <c r="G65" s="71"/>
      <c r="H65" s="71"/>
      <c r="I65" s="71"/>
      <c r="J65" s="71"/>
      <c r="K65" s="71"/>
      <c r="L65" s="71"/>
      <c r="M65" s="71"/>
      <c r="N65" s="71"/>
      <c r="O65" s="71"/>
      <c r="P65" s="43"/>
    </row>
    <row r="66" spans="1:16" s="6" customFormat="1" ht="15.75" customHeight="1">
      <c r="A66" s="22" t="s">
        <v>290</v>
      </c>
      <c r="B66" s="193" t="s">
        <v>291</v>
      </c>
      <c r="C66" s="194"/>
      <c r="D66" s="194"/>
      <c r="E66" s="195"/>
      <c r="F66" s="53"/>
      <c r="G66" s="70"/>
      <c r="H66" s="70">
        <f>H60+H64</f>
        <v>1171</v>
      </c>
      <c r="I66" s="70">
        <f>I60+I64</f>
        <v>1129</v>
      </c>
      <c r="J66" s="70">
        <f>J60+J64</f>
        <v>53</v>
      </c>
      <c r="K66" s="70"/>
      <c r="L66" s="70">
        <f>L60+L64</f>
        <v>330</v>
      </c>
      <c r="M66" s="70"/>
      <c r="N66" s="70"/>
      <c r="O66" s="70"/>
      <c r="P66" s="8"/>
    </row>
    <row r="67" spans="1:16" s="6" customFormat="1" ht="12.75">
      <c r="A67" s="29"/>
      <c r="B67" s="29"/>
      <c r="C67" s="29"/>
      <c r="D67" s="29"/>
      <c r="E67" s="29"/>
      <c r="F67" s="29"/>
      <c r="G67" s="71"/>
      <c r="H67" s="71"/>
      <c r="I67" s="71"/>
      <c r="J67" s="71"/>
      <c r="K67" s="71"/>
      <c r="L67" s="71"/>
      <c r="M67" s="71"/>
      <c r="N67" s="71"/>
      <c r="O67" s="71"/>
      <c r="P67" s="43"/>
    </row>
    <row r="68" spans="1:16" s="6" customFormat="1" ht="12.75">
      <c r="A68" s="29"/>
      <c r="B68" s="29"/>
      <c r="C68" s="29"/>
      <c r="D68" s="29"/>
      <c r="E68" s="29"/>
      <c r="F68" s="29"/>
      <c r="G68" s="68"/>
      <c r="H68" s="68"/>
      <c r="I68" s="68"/>
      <c r="J68" s="68"/>
      <c r="K68" s="68"/>
      <c r="L68" s="68"/>
      <c r="M68" s="68"/>
      <c r="N68" s="68"/>
      <c r="O68" s="68"/>
      <c r="P68" s="43"/>
    </row>
    <row r="69" spans="1:16" s="6" customFormat="1" ht="18.75" customHeight="1">
      <c r="A69" s="22" t="s">
        <v>292</v>
      </c>
      <c r="B69" s="193" t="s">
        <v>293</v>
      </c>
      <c r="C69" s="194"/>
      <c r="D69" s="194"/>
      <c r="E69" s="195"/>
      <c r="F69" s="55"/>
      <c r="G69" s="68"/>
      <c r="H69" s="68"/>
      <c r="I69" s="68"/>
      <c r="J69" s="68"/>
      <c r="K69" s="68"/>
      <c r="L69" s="68"/>
      <c r="M69" s="68"/>
      <c r="N69" s="68"/>
      <c r="O69" s="68"/>
      <c r="P69" s="43"/>
    </row>
    <row r="70" spans="1:16" s="6" customFormat="1" ht="44.25" customHeight="1">
      <c r="A70" s="13" t="s">
        <v>294</v>
      </c>
      <c r="B70" s="45" t="s">
        <v>249</v>
      </c>
      <c r="C70" s="45" t="s">
        <v>250</v>
      </c>
      <c r="D70" s="72"/>
      <c r="E70" s="20" t="s">
        <v>255</v>
      </c>
      <c r="F70" s="20" t="s">
        <v>295</v>
      </c>
      <c r="G70" s="21">
        <v>95</v>
      </c>
      <c r="H70" s="21">
        <v>354</v>
      </c>
      <c r="I70" s="21">
        <v>336</v>
      </c>
      <c r="J70" s="21">
        <v>18</v>
      </c>
      <c r="K70" s="14" t="s">
        <v>266</v>
      </c>
      <c r="L70" s="21">
        <v>336</v>
      </c>
      <c r="M70" s="14" t="s">
        <v>296</v>
      </c>
      <c r="N70" s="21"/>
      <c r="O70" s="21">
        <v>0</v>
      </c>
      <c r="P70" s="48" t="s">
        <v>168</v>
      </c>
    </row>
    <row r="71" spans="1:16" s="6" customFormat="1" ht="16.5" customHeight="1">
      <c r="A71" s="22" t="s">
        <v>297</v>
      </c>
      <c r="B71" s="193" t="s">
        <v>298</v>
      </c>
      <c r="C71" s="194"/>
      <c r="D71" s="194"/>
      <c r="E71" s="195"/>
      <c r="F71" s="53"/>
      <c r="G71" s="70"/>
      <c r="H71" s="70">
        <f>SUM(H70)</f>
        <v>354</v>
      </c>
      <c r="I71" s="70">
        <f>SUM(I70)</f>
        <v>336</v>
      </c>
      <c r="J71" s="70">
        <f>SUM(J70)</f>
        <v>18</v>
      </c>
      <c r="K71" s="70"/>
      <c r="L71" s="70">
        <f>SUM(L70)</f>
        <v>336</v>
      </c>
      <c r="M71" s="70"/>
      <c r="N71" s="70"/>
      <c r="O71" s="70">
        <f>SUM(O70)</f>
        <v>0</v>
      </c>
      <c r="P71" s="8"/>
    </row>
    <row r="72" spans="1:16" s="6" customFormat="1" ht="12.75">
      <c r="A72" s="29"/>
      <c r="B72" s="29"/>
      <c r="C72" s="29"/>
      <c r="D72" s="29"/>
      <c r="E72" s="29"/>
      <c r="F72" s="29"/>
      <c r="G72" s="68"/>
      <c r="H72" s="68"/>
      <c r="I72" s="68"/>
      <c r="J72" s="68"/>
      <c r="K72" s="68"/>
      <c r="L72" s="68"/>
      <c r="M72" s="68"/>
      <c r="N72" s="68"/>
      <c r="O72" s="68"/>
      <c r="P72" s="43"/>
    </row>
    <row r="73" spans="1:16" s="6" customFormat="1" ht="12.75">
      <c r="A73" s="29"/>
      <c r="B73" s="29"/>
      <c r="C73" s="29"/>
      <c r="D73" s="29"/>
      <c r="E73" s="29"/>
      <c r="F73" s="29"/>
      <c r="G73" s="68"/>
      <c r="H73" s="68"/>
      <c r="I73" s="68"/>
      <c r="J73" s="68"/>
      <c r="K73" s="68"/>
      <c r="L73" s="68"/>
      <c r="M73" s="68"/>
      <c r="N73" s="68"/>
      <c r="O73" s="68"/>
      <c r="P73" s="43"/>
    </row>
    <row r="74" spans="1:16" s="6" customFormat="1" ht="12.75">
      <c r="A74" s="29"/>
      <c r="B74" s="29"/>
      <c r="C74" s="29"/>
      <c r="D74" s="29"/>
      <c r="E74" s="29"/>
      <c r="F74" s="29"/>
      <c r="G74" s="68"/>
      <c r="H74" s="68"/>
      <c r="I74" s="68"/>
      <c r="J74" s="68"/>
      <c r="K74" s="68"/>
      <c r="L74" s="68"/>
      <c r="M74" s="68"/>
      <c r="N74" s="68"/>
      <c r="O74" s="68"/>
      <c r="P74" s="43"/>
    </row>
    <row r="75" spans="1:16" s="6" customFormat="1" ht="19.5" customHeight="1">
      <c r="A75" s="22" t="s">
        <v>299</v>
      </c>
      <c r="B75" s="193" t="s">
        <v>300</v>
      </c>
      <c r="C75" s="194"/>
      <c r="D75" s="195"/>
      <c r="E75" s="55"/>
      <c r="F75" s="55"/>
      <c r="G75" s="68"/>
      <c r="H75" s="68"/>
      <c r="I75" s="68"/>
      <c r="J75" s="68"/>
      <c r="K75" s="68"/>
      <c r="L75" s="68"/>
      <c r="M75" s="68"/>
      <c r="N75" s="68"/>
      <c r="O75" s="68"/>
      <c r="P75" s="43"/>
    </row>
    <row r="76" spans="1:16" s="6" customFormat="1" ht="44.25" customHeight="1">
      <c r="A76" s="13" t="s">
        <v>301</v>
      </c>
      <c r="B76" s="45" t="s">
        <v>249</v>
      </c>
      <c r="C76" s="45" t="s">
        <v>250</v>
      </c>
      <c r="D76" s="72"/>
      <c r="E76" s="20" t="s">
        <v>255</v>
      </c>
      <c r="F76" s="20" t="s">
        <v>302</v>
      </c>
      <c r="G76" s="21">
        <v>95</v>
      </c>
      <c r="H76" s="21">
        <v>1328</v>
      </c>
      <c r="I76" s="21">
        <v>1261</v>
      </c>
      <c r="J76" s="21">
        <v>67</v>
      </c>
      <c r="K76" s="14" t="s">
        <v>266</v>
      </c>
      <c r="L76" s="21">
        <v>1261</v>
      </c>
      <c r="M76" s="14" t="s">
        <v>303</v>
      </c>
      <c r="N76" s="21"/>
      <c r="O76" s="21">
        <v>0</v>
      </c>
      <c r="P76" s="22" t="s">
        <v>168</v>
      </c>
    </row>
    <row r="77" spans="1:16" s="6" customFormat="1" ht="57.75" customHeight="1">
      <c r="A77" s="13" t="s">
        <v>304</v>
      </c>
      <c r="B77" s="45" t="s">
        <v>258</v>
      </c>
      <c r="C77" s="20"/>
      <c r="D77" s="45" t="s">
        <v>259</v>
      </c>
      <c r="E77" s="20" t="s">
        <v>305</v>
      </c>
      <c r="F77" s="20" t="s">
        <v>306</v>
      </c>
      <c r="G77" s="21">
        <v>100</v>
      </c>
      <c r="H77" s="21">
        <v>850</v>
      </c>
      <c r="I77" s="21">
        <v>850</v>
      </c>
      <c r="J77" s="21">
        <v>0</v>
      </c>
      <c r="K77" s="21"/>
      <c r="L77" s="21">
        <v>0</v>
      </c>
      <c r="M77" s="14"/>
      <c r="N77" s="21"/>
      <c r="O77" s="21">
        <v>0</v>
      </c>
      <c r="P77" s="22"/>
    </row>
    <row r="78" spans="1:16" s="6" customFormat="1" ht="19.5" customHeight="1">
      <c r="A78" s="22" t="s">
        <v>307</v>
      </c>
      <c r="B78" s="193" t="s">
        <v>308</v>
      </c>
      <c r="C78" s="194"/>
      <c r="D78" s="195"/>
      <c r="E78" s="52"/>
      <c r="F78" s="53"/>
      <c r="G78" s="70"/>
      <c r="H78" s="70">
        <f>SUM(H76:H77)</f>
        <v>2178</v>
      </c>
      <c r="I78" s="70">
        <f>SUM(I76:I77)</f>
        <v>2111</v>
      </c>
      <c r="J78" s="70">
        <f>SUM(J76:J77)</f>
        <v>67</v>
      </c>
      <c r="K78" s="70"/>
      <c r="L78" s="70">
        <f>SUM(L76:L77)</f>
        <v>1261</v>
      </c>
      <c r="M78" s="70"/>
      <c r="N78" s="70"/>
      <c r="O78" s="70">
        <f>SUM(O76:O77)</f>
        <v>0</v>
      </c>
      <c r="P78" s="9"/>
    </row>
    <row r="79" spans="1:16" s="6" customFormat="1" ht="18" customHeight="1">
      <c r="A79" s="29"/>
      <c r="B79" s="29"/>
      <c r="C79" s="29"/>
      <c r="D79" s="29"/>
      <c r="E79" s="29"/>
      <c r="F79" s="29"/>
      <c r="G79" s="68"/>
      <c r="H79" s="68"/>
      <c r="I79" s="68"/>
      <c r="J79" s="68"/>
      <c r="K79" s="68"/>
      <c r="L79" s="68"/>
      <c r="M79" s="68"/>
      <c r="N79" s="68"/>
      <c r="O79" s="68"/>
      <c r="P79" s="43"/>
    </row>
    <row r="80" spans="1:16" s="6" customFormat="1" ht="18" customHeight="1">
      <c r="A80" s="29"/>
      <c r="B80" s="29"/>
      <c r="C80" s="29"/>
      <c r="D80" s="29"/>
      <c r="E80" s="29"/>
      <c r="F80" s="29"/>
      <c r="G80" s="68"/>
      <c r="H80" s="68"/>
      <c r="I80" s="68"/>
      <c r="J80" s="68"/>
      <c r="K80" s="68"/>
      <c r="L80" s="68"/>
      <c r="M80" s="68"/>
      <c r="N80" s="68"/>
      <c r="O80" s="68"/>
      <c r="P80" s="43"/>
    </row>
    <row r="81" spans="1:16" s="6" customFormat="1" ht="19.5" customHeight="1">
      <c r="A81" s="29"/>
      <c r="B81" s="29"/>
      <c r="C81" s="29"/>
      <c r="D81" s="29"/>
      <c r="E81" s="29"/>
      <c r="F81" s="29"/>
      <c r="G81" s="68"/>
      <c r="H81" s="68"/>
      <c r="I81" s="68"/>
      <c r="J81" s="68"/>
      <c r="K81" s="68"/>
      <c r="L81" s="68"/>
      <c r="M81" s="68"/>
      <c r="N81" s="68"/>
      <c r="O81" s="68"/>
      <c r="P81" s="43"/>
    </row>
    <row r="82" spans="1:16" s="6" customFormat="1" ht="18.75" customHeight="1">
      <c r="A82" s="13" t="s">
        <v>309</v>
      </c>
      <c r="B82" s="133" t="s">
        <v>310</v>
      </c>
      <c r="C82" s="116"/>
      <c r="D82" s="192"/>
      <c r="E82" s="64"/>
      <c r="F82" s="64"/>
      <c r="G82" s="30"/>
      <c r="H82" s="30"/>
      <c r="I82" s="30"/>
      <c r="J82" s="30"/>
      <c r="K82" s="73"/>
      <c r="L82" s="30"/>
      <c r="M82" s="31"/>
      <c r="N82" s="31"/>
      <c r="O82" s="30"/>
      <c r="P82" s="67"/>
    </row>
    <row r="83" spans="1:16" s="6" customFormat="1" ht="16.5" customHeight="1">
      <c r="A83" s="13" t="s">
        <v>311</v>
      </c>
      <c r="B83" s="229" t="s">
        <v>202</v>
      </c>
      <c r="C83" s="218"/>
      <c r="D83" s="219"/>
      <c r="E83" s="4"/>
      <c r="F83" s="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1:16" s="6" customFormat="1" ht="38.25">
      <c r="A84" s="13" t="s">
        <v>312</v>
      </c>
      <c r="B84" s="20" t="s">
        <v>313</v>
      </c>
      <c r="C84" s="20"/>
      <c r="D84" s="20" t="s">
        <v>314</v>
      </c>
      <c r="E84" s="20" t="s">
        <v>315</v>
      </c>
      <c r="F84" s="20" t="s">
        <v>316</v>
      </c>
      <c r="G84" s="21">
        <v>100</v>
      </c>
      <c r="H84" s="21">
        <v>5200</v>
      </c>
      <c r="I84" s="21">
        <v>5200</v>
      </c>
      <c r="J84" s="21">
        <v>0</v>
      </c>
      <c r="K84" s="13"/>
      <c r="L84" s="21">
        <v>1004</v>
      </c>
      <c r="M84" s="13"/>
      <c r="N84" s="24">
        <v>40438</v>
      </c>
      <c r="O84" s="21">
        <v>1004</v>
      </c>
      <c r="P84" s="14" t="s">
        <v>317</v>
      </c>
    </row>
    <row r="85" spans="1:16" s="6" customFormat="1" ht="31.5" customHeight="1">
      <c r="A85" s="13" t="s">
        <v>318</v>
      </c>
      <c r="B85" s="20" t="s">
        <v>319</v>
      </c>
      <c r="C85" s="20"/>
      <c r="D85" s="20"/>
      <c r="E85" s="20" t="s">
        <v>320</v>
      </c>
      <c r="F85" s="20"/>
      <c r="G85" s="21">
        <v>100</v>
      </c>
      <c r="H85" s="21">
        <v>796</v>
      </c>
      <c r="I85" s="21">
        <v>796</v>
      </c>
      <c r="J85" s="21">
        <v>0</v>
      </c>
      <c r="K85" s="13"/>
      <c r="L85" s="21">
        <v>200</v>
      </c>
      <c r="M85" s="13"/>
      <c r="N85" s="24"/>
      <c r="O85" s="75"/>
      <c r="P85" s="14" t="s">
        <v>321</v>
      </c>
    </row>
    <row r="86" spans="1:16" s="6" customFormat="1" ht="38.25">
      <c r="A86" s="13" t="s">
        <v>322</v>
      </c>
      <c r="B86" s="20" t="s">
        <v>319</v>
      </c>
      <c r="C86" s="20"/>
      <c r="D86" s="20"/>
      <c r="E86" s="20" t="s">
        <v>323</v>
      </c>
      <c r="F86" s="20"/>
      <c r="G86" s="21">
        <v>100</v>
      </c>
      <c r="H86" s="21">
        <v>160</v>
      </c>
      <c r="I86" s="21">
        <v>160</v>
      </c>
      <c r="J86" s="21">
        <v>0</v>
      </c>
      <c r="K86" s="13"/>
      <c r="L86" s="21">
        <v>160</v>
      </c>
      <c r="M86" s="13"/>
      <c r="N86" s="24"/>
      <c r="O86" s="75"/>
      <c r="P86" s="14" t="s">
        <v>324</v>
      </c>
    </row>
    <row r="87" spans="1:16" s="6" customFormat="1" ht="18" customHeight="1">
      <c r="A87" s="13" t="s">
        <v>325</v>
      </c>
      <c r="B87" s="133" t="s">
        <v>326</v>
      </c>
      <c r="C87" s="116"/>
      <c r="D87" s="192"/>
      <c r="E87" s="25"/>
      <c r="F87" s="26"/>
      <c r="G87" s="8"/>
      <c r="H87" s="8">
        <f>SUM(H84:H86)</f>
        <v>6156</v>
      </c>
      <c r="I87" s="8">
        <f>SUM(I84:I86)</f>
        <v>6156</v>
      </c>
      <c r="J87" s="8">
        <v>0</v>
      </c>
      <c r="K87" s="8"/>
      <c r="L87" s="8">
        <f>L84+L85+L86</f>
        <v>1364</v>
      </c>
      <c r="M87" s="8"/>
      <c r="N87" s="8"/>
      <c r="O87" s="76">
        <f>SUM(O84:O86)</f>
        <v>1004</v>
      </c>
      <c r="P87" s="28"/>
    </row>
    <row r="88" spans="1:16" s="6" customFormat="1" ht="15.75" customHeight="1">
      <c r="A88" s="29"/>
      <c r="B88" s="29"/>
      <c r="C88" s="29"/>
      <c r="D88" s="29"/>
      <c r="E88" s="29"/>
      <c r="F88" s="29"/>
      <c r="G88" s="43"/>
      <c r="H88" s="43"/>
      <c r="I88" s="43"/>
      <c r="J88" s="43"/>
      <c r="K88" s="43"/>
      <c r="L88" s="43"/>
      <c r="M88" s="43"/>
      <c r="N88" s="43"/>
      <c r="O88" s="43"/>
      <c r="P88" s="44"/>
    </row>
    <row r="89" spans="1:16" s="6" customFormat="1" ht="21" customHeight="1">
      <c r="A89" s="22" t="s">
        <v>327</v>
      </c>
      <c r="B89" s="193" t="s">
        <v>328</v>
      </c>
      <c r="C89" s="194"/>
      <c r="D89" s="195"/>
      <c r="E89" s="55"/>
      <c r="F89" s="55"/>
      <c r="G89" s="43"/>
      <c r="H89" s="43"/>
      <c r="I89" s="43"/>
      <c r="J89" s="43"/>
      <c r="K89" s="43"/>
      <c r="L89" s="43"/>
      <c r="M89" s="43"/>
      <c r="N89" s="43"/>
      <c r="O89" s="43"/>
      <c r="P89" s="44"/>
    </row>
    <row r="90" spans="1:16" s="6" customFormat="1" ht="51">
      <c r="A90" s="13" t="s">
        <v>329</v>
      </c>
      <c r="B90" s="20" t="s">
        <v>330</v>
      </c>
      <c r="C90" s="72"/>
      <c r="D90" s="72">
        <v>1440</v>
      </c>
      <c r="E90" s="20" t="s">
        <v>331</v>
      </c>
      <c r="F90" s="20" t="s">
        <v>331</v>
      </c>
      <c r="G90" s="27">
        <v>50</v>
      </c>
      <c r="H90" s="21">
        <v>2535</v>
      </c>
      <c r="I90" s="21">
        <v>1260</v>
      </c>
      <c r="J90" s="21">
        <v>1275</v>
      </c>
      <c r="K90" s="14" t="s">
        <v>332</v>
      </c>
      <c r="L90" s="14">
        <v>0</v>
      </c>
      <c r="M90" s="21"/>
      <c r="N90" s="21"/>
      <c r="O90" s="21">
        <v>0</v>
      </c>
      <c r="P90" s="22" t="s">
        <v>227</v>
      </c>
    </row>
    <row r="91" spans="1:16" s="6" customFormat="1" ht="45" customHeight="1">
      <c r="A91" s="13" t="s">
        <v>333</v>
      </c>
      <c r="B91" s="45" t="s">
        <v>249</v>
      </c>
      <c r="C91" s="45" t="s">
        <v>250</v>
      </c>
      <c r="D91" s="69"/>
      <c r="E91" s="45" t="s">
        <v>251</v>
      </c>
      <c r="F91" s="20" t="s">
        <v>334</v>
      </c>
      <c r="G91" s="27"/>
      <c r="H91" s="21">
        <v>465</v>
      </c>
      <c r="I91" s="21">
        <v>325</v>
      </c>
      <c r="J91" s="21">
        <v>140</v>
      </c>
      <c r="K91" s="14" t="s">
        <v>266</v>
      </c>
      <c r="L91" s="14">
        <v>325</v>
      </c>
      <c r="M91" s="14" t="s">
        <v>335</v>
      </c>
      <c r="N91" s="21"/>
      <c r="O91" s="21">
        <v>0</v>
      </c>
      <c r="P91" s="22" t="s">
        <v>168</v>
      </c>
    </row>
    <row r="92" spans="1:16" s="6" customFormat="1" ht="21.75" customHeight="1">
      <c r="A92" s="77" t="s">
        <v>336</v>
      </c>
      <c r="B92" s="193" t="s">
        <v>337</v>
      </c>
      <c r="C92" s="194"/>
      <c r="D92" s="195"/>
      <c r="E92" s="78"/>
      <c r="F92" s="53"/>
      <c r="G92" s="8"/>
      <c r="H92" s="8">
        <f>SUM(H90:H91)</f>
        <v>3000</v>
      </c>
      <c r="I92" s="8">
        <f>SUM(I90:I91)</f>
        <v>1585</v>
      </c>
      <c r="J92" s="8">
        <f>SUM(J90:J91)</f>
        <v>1415</v>
      </c>
      <c r="K92" s="8"/>
      <c r="L92" s="8">
        <f>SUM(L90:L91)</f>
        <v>325</v>
      </c>
      <c r="M92" s="8"/>
      <c r="N92" s="8"/>
      <c r="O92" s="8">
        <f>SUM(O90:O91)</f>
        <v>0</v>
      </c>
      <c r="P92" s="28"/>
    </row>
    <row r="93" spans="1:16" s="6" customFormat="1" ht="18.75" customHeight="1">
      <c r="A93" s="29"/>
      <c r="B93" s="29"/>
      <c r="C93" s="29"/>
      <c r="D93" s="29"/>
      <c r="E93" s="29"/>
      <c r="F93" s="29"/>
      <c r="G93" s="43"/>
      <c r="H93" s="43"/>
      <c r="I93" s="43"/>
      <c r="J93" s="43"/>
      <c r="K93" s="43"/>
      <c r="L93" s="43"/>
      <c r="M93" s="43"/>
      <c r="N93" s="43"/>
      <c r="O93" s="43"/>
      <c r="P93" s="79"/>
    </row>
    <row r="94" spans="1:16" s="6" customFormat="1" ht="21.75" customHeight="1">
      <c r="A94" s="22" t="s">
        <v>338</v>
      </c>
      <c r="B94" s="193" t="s">
        <v>339</v>
      </c>
      <c r="C94" s="194"/>
      <c r="D94" s="195"/>
      <c r="E94" s="78"/>
      <c r="F94" s="53"/>
      <c r="G94" s="8"/>
      <c r="H94" s="8">
        <f>H87+H92</f>
        <v>9156</v>
      </c>
      <c r="I94" s="8">
        <f>I87+I92</f>
        <v>7741</v>
      </c>
      <c r="J94" s="8">
        <f>J87+J92</f>
        <v>1415</v>
      </c>
      <c r="K94" s="8"/>
      <c r="L94" s="8">
        <f>L87+L92</f>
        <v>1689</v>
      </c>
      <c r="M94" s="8"/>
      <c r="N94" s="8"/>
      <c r="O94" s="8">
        <f>O87+O92</f>
        <v>1004</v>
      </c>
      <c r="P94" s="28"/>
    </row>
    <row r="95" spans="1:16" s="6" customFormat="1" ht="12.75">
      <c r="A95" s="29"/>
      <c r="B95" s="29"/>
      <c r="C95" s="29"/>
      <c r="D95" s="29"/>
      <c r="E95" s="29"/>
      <c r="F95" s="29"/>
      <c r="G95" s="43"/>
      <c r="H95" s="43"/>
      <c r="I95" s="43"/>
      <c r="J95" s="43"/>
      <c r="K95" s="43"/>
      <c r="L95" s="43"/>
      <c r="M95" s="43"/>
      <c r="N95" s="43"/>
      <c r="O95" s="43"/>
      <c r="P95" s="44"/>
    </row>
    <row r="96" spans="1:16" s="6" customFormat="1" ht="12.75">
      <c r="A96" s="29"/>
      <c r="B96" s="29"/>
      <c r="C96" s="29"/>
      <c r="D96" s="29"/>
      <c r="E96" s="29"/>
      <c r="F96" s="29"/>
      <c r="G96" s="61"/>
      <c r="H96" s="61"/>
      <c r="I96" s="61"/>
      <c r="J96" s="61"/>
      <c r="K96" s="61"/>
      <c r="L96" s="61"/>
      <c r="M96" s="61"/>
      <c r="N96" s="61"/>
      <c r="O96" s="61"/>
      <c r="P96" s="31"/>
    </row>
    <row r="97" spans="1:16" s="6" customFormat="1" ht="21" customHeight="1">
      <c r="A97" s="7" t="s">
        <v>340</v>
      </c>
      <c r="B97" s="136" t="s">
        <v>341</v>
      </c>
      <c r="C97" s="137"/>
      <c r="D97" s="80"/>
      <c r="E97" s="80"/>
      <c r="F97" s="80"/>
      <c r="G97" s="27"/>
      <c r="H97" s="76">
        <f>H42+H47+H54+H66+H71+H78+H94</f>
        <v>1625190</v>
      </c>
      <c r="I97" s="76">
        <f>I42+I47+I54+I66+I71+I78+I94</f>
        <v>948600</v>
      </c>
      <c r="J97" s="76">
        <f>J42+J47+J54+J66+J71+J78+J94</f>
        <v>612715</v>
      </c>
      <c r="K97" s="8"/>
      <c r="L97" s="76">
        <f>L42+L47+L54+L66+L71+L78+L94</f>
        <v>770227</v>
      </c>
      <c r="M97" s="76"/>
      <c r="N97" s="76"/>
      <c r="O97" s="76">
        <f>O42+O47+O54+O66+O71+O78+O94</f>
        <v>573700</v>
      </c>
      <c r="P97" s="18"/>
    </row>
    <row r="133" spans="1:16" s="1" customFormat="1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 s="81"/>
      <c r="P133"/>
    </row>
    <row r="134" spans="1:16" s="1" customFormat="1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 s="81"/>
      <c r="P134"/>
    </row>
    <row r="135" spans="1:16" s="1" customFormat="1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 s="81"/>
      <c r="P135"/>
    </row>
    <row r="136" spans="1:16" s="1" customFormat="1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 s="81"/>
      <c r="P136"/>
    </row>
    <row r="137" spans="1:16" s="1" customFormat="1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 s="81"/>
      <c r="P137"/>
    </row>
    <row r="138" spans="1:16" s="1" customFormat="1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 s="81"/>
      <c r="P138"/>
    </row>
    <row r="139" spans="1:16" s="1" customFormat="1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 s="81"/>
      <c r="P139"/>
    </row>
    <row r="140" spans="1:16" s="1" customFormat="1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 s="81"/>
      <c r="P140"/>
    </row>
  </sheetData>
  <mergeCells count="72">
    <mergeCell ref="B83:D83"/>
    <mergeCell ref="B32:D32"/>
    <mergeCell ref="B34:D34"/>
    <mergeCell ref="B47:D47"/>
    <mergeCell ref="B51:D51"/>
    <mergeCell ref="B60:D60"/>
    <mergeCell ref="B45:D45"/>
    <mergeCell ref="B52:D52"/>
    <mergeCell ref="B54:E54"/>
    <mergeCell ref="B57:D57"/>
    <mergeCell ref="L1:P1"/>
    <mergeCell ref="B9:C9"/>
    <mergeCell ref="B20:D20"/>
    <mergeCell ref="A2:P2"/>
    <mergeCell ref="A3:P3"/>
    <mergeCell ref="A4:P4"/>
    <mergeCell ref="A6:A8"/>
    <mergeCell ref="B7:B8"/>
    <mergeCell ref="C7:C8"/>
    <mergeCell ref="D7:F7"/>
    <mergeCell ref="A1:C1"/>
    <mergeCell ref="D1:F1"/>
    <mergeCell ref="G1:I1"/>
    <mergeCell ref="J1:K1"/>
    <mergeCell ref="E11:E12"/>
    <mergeCell ref="F11:F12"/>
    <mergeCell ref="G11:G12"/>
    <mergeCell ref="K7:K8"/>
    <mergeCell ref="G7:G8"/>
    <mergeCell ref="H7:H8"/>
    <mergeCell ref="I7:I8"/>
    <mergeCell ref="J7:J8"/>
    <mergeCell ref="J11:J12"/>
    <mergeCell ref="K11:K12"/>
    <mergeCell ref="B10:D10"/>
    <mergeCell ref="A11:A12"/>
    <mergeCell ref="B11:B12"/>
    <mergeCell ref="C11:C12"/>
    <mergeCell ref="D11:D12"/>
    <mergeCell ref="O7:O8"/>
    <mergeCell ref="P7:P8"/>
    <mergeCell ref="L7:L8"/>
    <mergeCell ref="M7:M8"/>
    <mergeCell ref="N7:N8"/>
    <mergeCell ref="P11:P12"/>
    <mergeCell ref="B13:D13"/>
    <mergeCell ref="B15:D15"/>
    <mergeCell ref="B21:K21"/>
    <mergeCell ref="L11:L12"/>
    <mergeCell ref="M11:M12"/>
    <mergeCell ref="N11:N12"/>
    <mergeCell ref="O11:O12"/>
    <mergeCell ref="H11:H12"/>
    <mergeCell ref="I11:I12"/>
    <mergeCell ref="B22:P22"/>
    <mergeCell ref="B24:D24"/>
    <mergeCell ref="B40:E40"/>
    <mergeCell ref="B42:D42"/>
    <mergeCell ref="B58:D58"/>
    <mergeCell ref="B62:E62"/>
    <mergeCell ref="B64:E64"/>
    <mergeCell ref="B66:E66"/>
    <mergeCell ref="B69:E69"/>
    <mergeCell ref="B71:E71"/>
    <mergeCell ref="B78:D78"/>
    <mergeCell ref="B82:D82"/>
    <mergeCell ref="B75:D75"/>
    <mergeCell ref="B97:C97"/>
    <mergeCell ref="B87:D87"/>
    <mergeCell ref="B89:D89"/>
    <mergeCell ref="B94:D94"/>
    <mergeCell ref="B92:D92"/>
  </mergeCells>
  <printOptions/>
  <pageMargins left="0" right="0" top="0.3937007874015748" bottom="0.3937007874015748" header="0.5118110236220472" footer="0.5118110236220472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bereczkyne</dc:creator>
  <cp:keywords/>
  <dc:description/>
  <cp:lastModifiedBy>kovacs.melinda</cp:lastModifiedBy>
  <cp:lastPrinted>2011-03-19T11:27:54Z</cp:lastPrinted>
  <dcterms:created xsi:type="dcterms:W3CDTF">2010-11-24T07:55:05Z</dcterms:created>
  <dcterms:modified xsi:type="dcterms:W3CDTF">2011-03-19T11:28:18Z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