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Helyi adó mért" sheetId="1" r:id="rId1"/>
    <sheet name="Közvetett támogatás" sheetId="2" state="hidden" r:id="rId2"/>
    <sheet name="Ált , köznev, szoc áll tám elsz" sheetId="7" r:id="rId3"/>
    <sheet name="előző évről áthúzódó áll tám el" sheetId="3" r:id="rId4"/>
    <sheet name="kieg és kötött áll tám" sheetId="4" r:id="rId5"/>
  </sheets>
  <definedNames>
    <definedName name="_xlnm.Print_Titles" localSheetId="2">'Ált , köznev, szoc áll tám elsz'!$8:$11</definedName>
  </definedNames>
  <calcPr calcId="152511"/>
</workbook>
</file>

<file path=xl/calcChain.xml><?xml version="1.0" encoding="utf-8"?>
<calcChain xmlns="http://schemas.openxmlformats.org/spreadsheetml/2006/main">
  <c r="Y17" i="1" l="1"/>
  <c r="X17" i="1"/>
  <c r="W17" i="1"/>
  <c r="V17" i="1"/>
  <c r="U17" i="1"/>
  <c r="T17" i="1"/>
  <c r="S17" i="1"/>
  <c r="R17" i="1"/>
  <c r="Q17" i="1"/>
  <c r="P17" i="1"/>
  <c r="O17" i="1"/>
  <c r="N17" i="1"/>
  <c r="I30" i="7" l="1"/>
  <c r="E30" i="7"/>
  <c r="E31" i="7"/>
  <c r="E68" i="7"/>
  <c r="G67" i="7"/>
  <c r="I67" i="7"/>
  <c r="K67" i="7"/>
  <c r="L67" i="7"/>
  <c r="M67" i="7"/>
  <c r="E67" i="7"/>
  <c r="G65" i="7"/>
  <c r="I65" i="7"/>
  <c r="K65" i="7"/>
  <c r="L65" i="7"/>
  <c r="M65" i="7"/>
  <c r="E65" i="7"/>
  <c r="M66" i="7"/>
  <c r="K64" i="7"/>
  <c r="K66" i="7"/>
  <c r="J66" i="7"/>
  <c r="L59" i="7"/>
  <c r="M58" i="7"/>
  <c r="J58" i="7"/>
  <c r="I59" i="7"/>
  <c r="K58" i="7"/>
  <c r="E59" i="7"/>
  <c r="K51" i="7" l="1"/>
  <c r="J51" i="7"/>
  <c r="G52" i="7"/>
  <c r="I52" i="7"/>
  <c r="L52" i="7"/>
  <c r="E52" i="7"/>
  <c r="M51" i="7"/>
  <c r="K50" i="7"/>
  <c r="J50" i="7"/>
  <c r="K49" i="7"/>
  <c r="J49" i="7"/>
  <c r="K48" i="7"/>
  <c r="J48" i="7"/>
  <c r="K47" i="7"/>
  <c r="J47" i="7"/>
  <c r="K46" i="7"/>
  <c r="J46" i="7"/>
  <c r="M45" i="7"/>
  <c r="K45" i="7"/>
  <c r="J45" i="7"/>
  <c r="J44" i="7"/>
  <c r="M44" i="7"/>
  <c r="K44" i="7"/>
  <c r="K39" i="7"/>
  <c r="K40" i="7"/>
  <c r="K41" i="7"/>
  <c r="K42" i="7"/>
  <c r="K43" i="7"/>
  <c r="J39" i="7"/>
  <c r="J40" i="7"/>
  <c r="J41" i="7"/>
  <c r="J42" i="7"/>
  <c r="J43" i="7"/>
  <c r="K38" i="7"/>
  <c r="J38" i="7"/>
  <c r="M37" i="7"/>
  <c r="K37" i="7"/>
  <c r="J37" i="7"/>
  <c r="K36" i="7"/>
  <c r="J36" i="7"/>
  <c r="K52" i="7" l="1"/>
  <c r="I14" i="7"/>
  <c r="J13" i="7"/>
  <c r="L13" i="7"/>
  <c r="F13" i="7"/>
  <c r="G13" i="7"/>
  <c r="I13" i="7"/>
  <c r="E13" i="7"/>
  <c r="M64" i="7" l="1"/>
  <c r="M63" i="7"/>
  <c r="K63" i="7"/>
  <c r="J63" i="7"/>
  <c r="L62" i="7"/>
  <c r="I62" i="7"/>
  <c r="G62" i="7"/>
  <c r="E62" i="7"/>
  <c r="M61" i="7"/>
  <c r="K61" i="7"/>
  <c r="M60" i="7"/>
  <c r="K60" i="7"/>
  <c r="J60" i="7"/>
  <c r="G59" i="7"/>
  <c r="M57" i="7"/>
  <c r="K57" i="7"/>
  <c r="J57" i="7"/>
  <c r="M56" i="7"/>
  <c r="K56" i="7"/>
  <c r="J56" i="7"/>
  <c r="M55" i="7"/>
  <c r="K55" i="7"/>
  <c r="J55" i="7"/>
  <c r="M54" i="7"/>
  <c r="K54" i="7"/>
  <c r="J54" i="7"/>
  <c r="M53" i="7"/>
  <c r="K53" i="7"/>
  <c r="J53" i="7"/>
  <c r="M50" i="7"/>
  <c r="M49" i="7"/>
  <c r="M48" i="7"/>
  <c r="M47" i="7"/>
  <c r="M46" i="7"/>
  <c r="M43" i="7"/>
  <c r="M42" i="7"/>
  <c r="M41" i="7"/>
  <c r="M40" i="7"/>
  <c r="M39" i="7"/>
  <c r="M38" i="7"/>
  <c r="M36" i="7"/>
  <c r="M27" i="7"/>
  <c r="K27" i="7"/>
  <c r="L25" i="7"/>
  <c r="K25" i="7"/>
  <c r="M25" i="7" s="1"/>
  <c r="J25" i="7"/>
  <c r="M23" i="7"/>
  <c r="L23" i="7"/>
  <c r="L31" i="7" s="1"/>
  <c r="J23" i="7"/>
  <c r="I23" i="7"/>
  <c r="I31" i="7" s="1"/>
  <c r="H23" i="7"/>
  <c r="H31" i="7" s="1"/>
  <c r="G23" i="7"/>
  <c r="G31" i="7" s="1"/>
  <c r="F23" i="7"/>
  <c r="F31" i="7" s="1"/>
  <c r="E23" i="7"/>
  <c r="M22" i="7"/>
  <c r="L22" i="7"/>
  <c r="J22" i="7"/>
  <c r="I22" i="7"/>
  <c r="H22" i="7"/>
  <c r="G22" i="7"/>
  <c r="F22" i="7"/>
  <c r="E22" i="7"/>
  <c r="K21" i="7"/>
  <c r="K20" i="7"/>
  <c r="K19" i="7"/>
  <c r="K18" i="7"/>
  <c r="K17" i="7"/>
  <c r="K16" i="7"/>
  <c r="K15" i="7"/>
  <c r="K14" i="7"/>
  <c r="K12" i="7"/>
  <c r="K13" i="7" s="1"/>
  <c r="M52" i="7" l="1"/>
  <c r="M59" i="7"/>
  <c r="G68" i="7"/>
  <c r="K62" i="7"/>
  <c r="J31" i="7"/>
  <c r="M62" i="7"/>
  <c r="L68" i="7"/>
  <c r="K59" i="7"/>
  <c r="I68" i="7"/>
  <c r="M31" i="7"/>
  <c r="K22" i="7"/>
  <c r="K23" i="7"/>
  <c r="K31" i="7" s="1"/>
  <c r="E8" i="3"/>
  <c r="E9" i="3"/>
  <c r="E10" i="3"/>
  <c r="E7" i="3"/>
  <c r="D10" i="3"/>
  <c r="D8" i="3"/>
  <c r="D9" i="3" s="1"/>
  <c r="C8" i="3"/>
  <c r="C9" i="3" s="1"/>
  <c r="C10" i="3" s="1"/>
  <c r="D20" i="4"/>
  <c r="E20" i="4"/>
  <c r="F20" i="4"/>
  <c r="F14" i="4"/>
  <c r="F15" i="4"/>
  <c r="F16" i="4"/>
  <c r="F17" i="4"/>
  <c r="F13" i="4"/>
  <c r="C20" i="4"/>
  <c r="K68" i="7" l="1"/>
  <c r="M68" i="7"/>
  <c r="E10" i="4"/>
  <c r="C10" i="4"/>
  <c r="E9" i="4"/>
  <c r="D9" i="4"/>
  <c r="D10" i="4" s="1"/>
  <c r="C9" i="4"/>
  <c r="F8" i="4"/>
  <c r="F19" i="4"/>
  <c r="F18" i="4"/>
  <c r="D16" i="4"/>
  <c r="C16" i="4"/>
  <c r="F12" i="4"/>
  <c r="F11" i="4"/>
  <c r="F7" i="4"/>
  <c r="F9" i="4" l="1"/>
  <c r="F10" i="4" s="1"/>
  <c r="D19" i="2"/>
  <c r="C19" i="2"/>
</calcChain>
</file>

<file path=xl/sharedStrings.xml><?xml version="1.0" encoding="utf-8"?>
<sst xmlns="http://schemas.openxmlformats.org/spreadsheetml/2006/main" count="336" uniqueCount="263">
  <si>
    <t xml:space="preserve"> T/1. számú melléklet</t>
  </si>
  <si>
    <t>Hévíz Város Önkormányzat</t>
  </si>
  <si>
    <t>Helyi adómértékek és bevételek alakulása</t>
  </si>
  <si>
    <t>ezer Ft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</si>
  <si>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</si>
  <si>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</si>
  <si>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</si>
  <si>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</si>
  <si>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</si>
  <si>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</si>
  <si>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</si>
  <si>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</si>
  <si>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</si>
  <si>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</si>
  <si>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</si>
  <si>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</si>
  <si>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</si>
  <si>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</si>
  <si>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</si>
  <si>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</si>
  <si>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</si>
  <si>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S</t>
  </si>
  <si>
    <t>Q</t>
  </si>
  <si>
    <t>V</t>
  </si>
  <si>
    <t>X</t>
  </si>
  <si>
    <t>Megnevezés</t>
  </si>
  <si>
    <t>2005.</t>
  </si>
  <si>
    <t>2006.</t>
  </si>
  <si>
    <t>2007.</t>
  </si>
  <si>
    <t>2008.</t>
  </si>
  <si>
    <t>2009.</t>
  </si>
  <si>
    <t>2010.</t>
  </si>
  <si>
    <t>2015.</t>
  </si>
  <si>
    <t>2011.</t>
  </si>
  <si>
    <t>2012.</t>
  </si>
  <si>
    <t>2013.</t>
  </si>
  <si>
    <t>2014.</t>
  </si>
  <si>
    <t>1.</t>
  </si>
  <si>
    <r>
      <t>Építményadó Ft/m</t>
    </r>
    <r>
      <rPr>
        <vertAlign val="superscript"/>
        <sz val="9"/>
        <color indexed="8"/>
        <rFont val="Times New Roman"/>
        <family val="1"/>
        <charset val="238"/>
      </rPr>
      <t>2</t>
    </r>
  </si>
  <si>
    <t>2.</t>
  </si>
  <si>
    <t>3.</t>
  </si>
  <si>
    <t>Id. forg. adó tart. után Ft</t>
  </si>
  <si>
    <t>4.</t>
  </si>
  <si>
    <t>Pótlék, bírság</t>
  </si>
  <si>
    <t>5.</t>
  </si>
  <si>
    <t>Összesen</t>
  </si>
  <si>
    <t xml:space="preserve">2006-2016. </t>
  </si>
  <si>
    <t>2016.</t>
  </si>
  <si>
    <t>T</t>
  </si>
  <si>
    <t>W</t>
  </si>
  <si>
    <t>U</t>
  </si>
  <si>
    <r>
      <t>Építményadó (lakás, lakóépület) Ft/m</t>
    </r>
    <r>
      <rPr>
        <vertAlign val="superscript"/>
        <sz val="9"/>
        <color indexed="8"/>
        <rFont val="Times New Roman"/>
        <family val="1"/>
        <charset val="238"/>
      </rPr>
      <t>2</t>
    </r>
  </si>
  <si>
    <r>
      <t>Építményadó (szállásépület, szálláshely) Ft/m</t>
    </r>
    <r>
      <rPr>
        <vertAlign val="superscript"/>
        <sz val="8"/>
        <color indexed="8"/>
        <rFont val="Times New Roman"/>
        <family val="1"/>
        <charset val="238"/>
      </rPr>
      <t>2</t>
    </r>
  </si>
  <si>
    <r>
      <t>Építményadó (kereskedelmi egység, iroda) Ft/m</t>
    </r>
    <r>
      <rPr>
        <vertAlign val="superscript"/>
        <sz val="8"/>
        <color indexed="8"/>
        <rFont val="Times New Roman"/>
        <family val="1"/>
        <charset val="238"/>
      </rPr>
      <t>2</t>
    </r>
  </si>
  <si>
    <t>Iparűzési adó %</t>
  </si>
  <si>
    <t>6.</t>
  </si>
  <si>
    <t>7.</t>
  </si>
  <si>
    <t>8.</t>
  </si>
  <si>
    <t>közvetett támogatás</t>
  </si>
  <si>
    <t>2015. évi tény</t>
  </si>
  <si>
    <t>. Évi tény</t>
  </si>
  <si>
    <r>
      <t>Iparűzési adó</t>
    </r>
    <r>
      <rPr>
        <sz val="12"/>
        <rFont val="Times New Roman"/>
        <family val="1"/>
        <charset val="238"/>
      </rPr>
      <t>:    Az adóalany vállalkozó szintú adóalapja legfeljebb 2.500 e Ft, kedvezmény: 25%</t>
    </r>
  </si>
  <si>
    <t>Az adózás rendjéről szóló 2003. évi XCII. tv. figyelembe vételével méltányosságból származó kedvezmény</t>
  </si>
  <si>
    <t>Összes közvetett támogatás</t>
  </si>
  <si>
    <t xml:space="preserve">    ... /2017. (…...) rendelet ….. melléklete </t>
  </si>
  <si>
    <t>2016. évi tény</t>
  </si>
  <si>
    <r>
      <t xml:space="preserve">Építményadó: </t>
    </r>
    <r>
      <rPr>
        <sz val="11"/>
        <rFont val="Times New Roman"/>
        <family val="1"/>
        <charset val="238"/>
      </rPr>
      <t>lakás, üdülő, egyéb építmény, 100 %-os adókedvezmény az állandó lakóhellyel rendelkező magánszemély részére,</t>
    </r>
    <r>
      <rPr>
        <sz val="11"/>
        <color rgb="FFFF0000"/>
        <rFont val="Times New Roman"/>
        <family val="1"/>
        <charset val="238"/>
      </rPr>
      <t xml:space="preserve"> …..db  adótárgy, ……... m</t>
    </r>
    <r>
      <rPr>
        <vertAlign val="superscript"/>
        <sz val="11"/>
        <color rgb="FFFF0000"/>
        <rFont val="Times New Roman"/>
        <family val="1"/>
        <charset val="238"/>
      </rPr>
      <t>2</t>
    </r>
    <r>
      <rPr>
        <sz val="11"/>
        <color rgb="FFFF0000"/>
        <rFont val="Times New Roman"/>
        <family val="1"/>
        <charset val="238"/>
      </rPr>
      <t>-re vonatkozóan</t>
    </r>
  </si>
  <si>
    <t>2016. évi zárszámadási rendelet</t>
  </si>
  <si>
    <t>Adatok: forintban</t>
  </si>
  <si>
    <t>Sorszám</t>
  </si>
  <si>
    <t>Megnevezáés</t>
  </si>
  <si>
    <t>Központi költségvetésből támogatásként rendelkezésre bocsátott összeg</t>
  </si>
  <si>
    <t>Önkormányzat által az adott célra ténylegesen felhasznált összeg</t>
  </si>
  <si>
    <t>Önkormányzat által fel nem használt, de következő évben jogszerűen felhsznált összeg</t>
  </si>
  <si>
    <t>Eltérés</t>
  </si>
  <si>
    <t>Helyi önkormányzatok kiegészítő támogatásai összesen</t>
  </si>
  <si>
    <t xml:space="preserve">A köznevelési intézmények működtetéséhez kapcsolódó támogatás </t>
  </si>
  <si>
    <t>9.</t>
  </si>
  <si>
    <t>Szociális ágazati pótlék</t>
  </si>
  <si>
    <t>10.</t>
  </si>
  <si>
    <t>Települési önkormányzatok nyilvános könyvtári és közművelődési  feladataiunak támogatása</t>
  </si>
  <si>
    <t>11.</t>
  </si>
  <si>
    <t>Települési önkormányzatok könyvtári célú érdekeltségnövelő támogatása</t>
  </si>
  <si>
    <t>12.</t>
  </si>
  <si>
    <t>Könyvtári , közművelődési és múzeumi feladatok támogatása összesen</t>
  </si>
  <si>
    <t>13.</t>
  </si>
  <si>
    <t>14.</t>
  </si>
  <si>
    <t>Adósságkonszolidációban nem részesült települési önkormányzatok fejlesztéseinek támogatása 2016. évi</t>
  </si>
  <si>
    <t>Közművelődési érdekeltségnövelő támogatás</t>
  </si>
  <si>
    <t>Önkormányzati feladatellátást szolgáló fejlesztések összesen:</t>
  </si>
  <si>
    <t>2015. évről áthúzódó bérkompenzáció támogatása</t>
  </si>
  <si>
    <t xml:space="preserve">Szociális kiegészítő pótlék támogatása </t>
  </si>
  <si>
    <t>Költségvetési szerveknél foglalkoztatottak 2016. évi kompenzációja (1047/2016.(II. 15.) Korm.hat.)</t>
  </si>
  <si>
    <t>Helyi önkormányzatok szociális célú tüzifavásárlásához kapcsolódó kiegészítő támogatása (1426/2016. (VIII. 17. Korm.hat.)</t>
  </si>
  <si>
    <t>Mindösszesen:</t>
  </si>
  <si>
    <t xml:space="preserve">Hévíz Város Önkormányzat 2016. évi kiegészítő és egyéb kötött felhasználású támogatásainak elszámolása </t>
  </si>
  <si>
    <t xml:space="preserve">Hévíz Város Önkormányzat előző évi (2015.) kötelezettségvállalással terhelt kiegészítő támogatásainak és egyéb kötött felhasználású támogatások maradványainak elszámolása </t>
  </si>
  <si>
    <t>Ebből 2016. évben az előírt határidőig ténylegesen felhasznált összeg</t>
  </si>
  <si>
    <t>Az önkormányzat által 2015. évben fel nem használt, de 2016. évben jogszerűen felhasználhatóösszeg (2016. évi)</t>
  </si>
  <si>
    <t>Adósságkonszolidációban nem részesült települési önkormányzatok fejlesztéseinek támogatása 2015. évi</t>
  </si>
  <si>
    <t>T/2.  melléklet</t>
  </si>
  <si>
    <t>Hévíz Város Önkormányzata</t>
  </si>
  <si>
    <t>Helyi önkormányzatok általános működéséhez és ágazati feladataihoz kapcsolódó támogatások elszámolása</t>
  </si>
  <si>
    <t>adatok forintban</t>
  </si>
  <si>
    <t>Jogcímek száma</t>
  </si>
  <si>
    <t>Költségvetési tv. alapján megállapított támogatás</t>
  </si>
  <si>
    <t>Évközi változások máj. 15. és okt.1.</t>
  </si>
  <si>
    <t>Tényleges támogatás</t>
  </si>
  <si>
    <t>Évvégi eltérés</t>
  </si>
  <si>
    <t>Az önkormányzat által az adott célra dec. 31-ig ténylegesen felhasznált összeg</t>
  </si>
  <si>
    <t xml:space="preserve">Eltérés </t>
  </si>
  <si>
    <t>Ktgvetési tv alapján járó mutatószám</t>
  </si>
  <si>
    <t>Ktgvetési tv alapján korrigált támogatás</t>
  </si>
  <si>
    <t>Mutatószám</t>
  </si>
  <si>
    <t>Támogatás</t>
  </si>
  <si>
    <t>I.1.a</t>
  </si>
  <si>
    <t xml:space="preserve">Önkormányzati hivatal működésének támogatása az elismert hivatali létszám alapján </t>
  </si>
  <si>
    <t>I.1.a - V.</t>
  </si>
  <si>
    <t>Önkormányzati hivatal működésének támogatása beszámtás után</t>
  </si>
  <si>
    <t>I.1.ba</t>
  </si>
  <si>
    <t>Zölterület-gazdálkodással kapcsolatos feladatok ellátásának támogatása</t>
  </si>
  <si>
    <t>I.1.ba - V.</t>
  </si>
  <si>
    <t>Zölterület-gazdálkodással kapcsolatos feladatok ellátásának támogatása - beszámítás után</t>
  </si>
  <si>
    <t>I.1.bb</t>
  </si>
  <si>
    <t>Közvilágítás fenntartásának támogatása</t>
  </si>
  <si>
    <t>Közvilágítás fenntartásának támogatása - beszámítás után</t>
  </si>
  <si>
    <t>I.1.bc</t>
  </si>
  <si>
    <t>Köztemető fenntartással kapcsolatos feladatok elszámolása</t>
  </si>
  <si>
    <t>I.1.bc - V.</t>
  </si>
  <si>
    <t>I.1.bd</t>
  </si>
  <si>
    <t xml:space="preserve">Közutak fenntartásának támogatása </t>
  </si>
  <si>
    <t>Közutak fenntartásának támogatása - beszámítás után</t>
  </si>
  <si>
    <t xml:space="preserve">I.1.b </t>
  </si>
  <si>
    <t>Település üzemeltetéshez kapcsolódótámogatások összesen</t>
  </si>
  <si>
    <t>I.1.b - V.</t>
  </si>
  <si>
    <t>Település üzemeltetéshez kapcsolódótámogatások összesen - beszámítás után</t>
  </si>
  <si>
    <t>I.1.c</t>
  </si>
  <si>
    <t>Egyéb önkormányzati feladatok támogatása</t>
  </si>
  <si>
    <t>I.1.c - V.</t>
  </si>
  <si>
    <t>Egyéb önkormányzati feladatok támogatása beszámítás után</t>
  </si>
  <si>
    <t>15.</t>
  </si>
  <si>
    <t>I.1.d</t>
  </si>
  <si>
    <t xml:space="preserve">Lakott külterülettel kapcsolatos feladatok támogatása </t>
  </si>
  <si>
    <t>16.</t>
  </si>
  <si>
    <t>I.1.d - V.</t>
  </si>
  <si>
    <t>Lakott külterülettel kapcsolatos feladatok támogatása - beszámítás után</t>
  </si>
  <si>
    <t>17.</t>
  </si>
  <si>
    <t>I.1.e</t>
  </si>
  <si>
    <t>Üdülőhelyi feladatok támogatása</t>
  </si>
  <si>
    <t>18.</t>
  </si>
  <si>
    <t>I.1.e - V.</t>
  </si>
  <si>
    <t>Üdülőhelyi feladatatok támogatása - beszámítás után</t>
  </si>
  <si>
    <t>19.</t>
  </si>
  <si>
    <t xml:space="preserve">V. </t>
  </si>
  <si>
    <t xml:space="preserve">Beszámítás összes </t>
  </si>
  <si>
    <t>20.</t>
  </si>
  <si>
    <t xml:space="preserve">I. - V. </t>
  </si>
  <si>
    <t>Települési önkormányzatok működésének támogatása összesen - beszámítás után:</t>
  </si>
  <si>
    <t>21.</t>
  </si>
  <si>
    <t>Gyermekek teljes idejű óvodai nevelésére szervezett csop létszáma 8 hó</t>
  </si>
  <si>
    <t>22.</t>
  </si>
  <si>
    <t>Köznevelési tv szerinti elismert vezetői létszám 8 hó</t>
  </si>
  <si>
    <t>23.</t>
  </si>
  <si>
    <t>Köznev tv-ben elismert vezetői kötelező óraszám 8 hó</t>
  </si>
  <si>
    <t>24.</t>
  </si>
  <si>
    <t>Vezetői órakedvezményből adódó létszámtöbblet 8 hó</t>
  </si>
  <si>
    <t>25.</t>
  </si>
  <si>
    <t xml:space="preserve"> II.1.(1)1</t>
  </si>
  <si>
    <t>Óvodapedagógusok elismert létszáma 8 hó</t>
  </si>
  <si>
    <t>26.</t>
  </si>
  <si>
    <t>27.</t>
  </si>
  <si>
    <t>Gyermekek teljes idejű óvodai nevelésére szervezett csop létszáma 4 hó</t>
  </si>
  <si>
    <t>28.</t>
  </si>
  <si>
    <t>Köznevelési tv szerinti elismert vezetői létszám 4 hó</t>
  </si>
  <si>
    <t>29.</t>
  </si>
  <si>
    <t>Köznev tv-ben elismert vezetői kötelező óraszám 4 hó</t>
  </si>
  <si>
    <t>30.</t>
  </si>
  <si>
    <t>Vezetői órakedvezményből adódó létszámtöbblet 4 hó</t>
  </si>
  <si>
    <t>31.</t>
  </si>
  <si>
    <t>II.1.(1)2</t>
  </si>
  <si>
    <t>Óvodapedagógusok elismert létszáma alapján járó támogatás 4 hó</t>
  </si>
  <si>
    <t>32.</t>
  </si>
  <si>
    <t>II.1.(3)2</t>
  </si>
  <si>
    <t>33.</t>
  </si>
  <si>
    <t>II.1.(2)2</t>
  </si>
  <si>
    <t>34.</t>
  </si>
  <si>
    <t>II.1.(4)2</t>
  </si>
  <si>
    <t>35.</t>
  </si>
  <si>
    <t>II.1.(5)2</t>
  </si>
  <si>
    <t>Pedagógus szakképzettséggel rendelkező, óvodapedagógusok nevelő munkáját közvetlenül segítők támogatása (pótlólagos összeg)  3 hónap</t>
  </si>
  <si>
    <t>36.</t>
  </si>
  <si>
    <t>II.2.(8)1</t>
  </si>
  <si>
    <t xml:space="preserve">Óvodaműködtetési támogatás: gyermekek nevelése a napi 8 órát eléri vagy meghaladja 8 hó </t>
  </si>
  <si>
    <t>37.</t>
  </si>
  <si>
    <t>II.2.(8)2</t>
  </si>
  <si>
    <t xml:space="preserve">Óvodaműködtetési támogatás: gyermekek nevelése a napi 8 órát eléri vagy meghaladja 4 hó </t>
  </si>
  <si>
    <t>38.</t>
  </si>
  <si>
    <t>39.</t>
  </si>
  <si>
    <t>40.</t>
  </si>
  <si>
    <t xml:space="preserve">II. </t>
  </si>
  <si>
    <t>Települési önkormányzatok  egyes köznevelési feldatainak támogatása összesen:</t>
  </si>
  <si>
    <t>41.</t>
  </si>
  <si>
    <t>43.</t>
  </si>
  <si>
    <t>III.3.c</t>
  </si>
  <si>
    <t>Szociális étkeztetés</t>
  </si>
  <si>
    <t>44.</t>
  </si>
  <si>
    <t>III.3.d</t>
  </si>
  <si>
    <t>Házi segítségnyújtás</t>
  </si>
  <si>
    <t>45.</t>
  </si>
  <si>
    <t>III.3.f</t>
  </si>
  <si>
    <t>Időskorúak nappali intézményi ellátása</t>
  </si>
  <si>
    <t>46.</t>
  </si>
  <si>
    <t>III.3.ja</t>
  </si>
  <si>
    <t>Bölcsődei ellátás</t>
  </si>
  <si>
    <t>47.</t>
  </si>
  <si>
    <t>48.</t>
  </si>
  <si>
    <t>III.4.a</t>
  </si>
  <si>
    <t>Települési önkormányzat által biztosított egyes szociális szakosított ellátás finanszírozás szempontjából elismert szakmai dolgozók bértámogatása</t>
  </si>
  <si>
    <t>49.</t>
  </si>
  <si>
    <t>III.4.b</t>
  </si>
  <si>
    <t>Települési önkormányzat által biztosított egyes szociális szakosított ellátás intzézmény üzemeltetési támogatás</t>
  </si>
  <si>
    <t>50.</t>
  </si>
  <si>
    <t>III.4.</t>
  </si>
  <si>
    <t>Települési önkormányzat által biztosított egyes szociális szakosított ellátás támogatása összesen:</t>
  </si>
  <si>
    <t>51.</t>
  </si>
  <si>
    <t>III.5.a</t>
  </si>
  <si>
    <t xml:space="preserve">Gyermekétkeztetésben, finanszírozás szempontjából elismert dolgozók bértámogatása </t>
  </si>
  <si>
    <t>52.</t>
  </si>
  <si>
    <t>III.5.b</t>
  </si>
  <si>
    <t>Gyermekétkeztetés üzemeltetési támogatása</t>
  </si>
  <si>
    <t>53.</t>
  </si>
  <si>
    <t>III.5.</t>
  </si>
  <si>
    <t>Gyermek étkeztetés támogatása összesen</t>
  </si>
  <si>
    <t>54.</t>
  </si>
  <si>
    <t xml:space="preserve">III. </t>
  </si>
  <si>
    <t>Települési önkormányzatok szociális, gyermekjóléti és gyermekétkeztetési feladatainak támogatása</t>
  </si>
  <si>
    <t>55.</t>
  </si>
  <si>
    <t>I-III.</t>
  </si>
  <si>
    <t>Önkormányzat általános működésének és ágazati feladatainak támogatása összesen:</t>
  </si>
  <si>
    <t>T/....  melléklet</t>
  </si>
  <si>
    <t>Pedagógus szakképzettséggel nem rendelkező az óvodapedagógusok nevelő munkáját közvetlenül segítők számaalapján járó támogatás 8 hó</t>
  </si>
  <si>
    <t>Pedagógus szakképzettséggel  rendelkező az óvodapedagógusok nevelő munkáját közvetlenül segítők számaalapján járó támogatás 8 hó</t>
  </si>
  <si>
    <t>Pedagógus szakképzettséggel nem rendelkező az óvodapedagógusok nevelő munkáját közvetlenül segítők számaalapján járó támogatás 4 hó</t>
  </si>
  <si>
    <t xml:space="preserve"> II.1.(2)1</t>
  </si>
  <si>
    <t>II.1.(3)1</t>
  </si>
  <si>
    <t>Pedagógus szakképzettséggel  rendelkező az óvodapedagógusok nevelő munkáját közvetlenül segítők számaalapján járó támogatás 4 hó</t>
  </si>
  <si>
    <t>Óvodapedagógusok elismert létszáma alapján járó támogatás (pótlólagos összeg) 3 hónap</t>
  </si>
  <si>
    <t xml:space="preserve"> Alapfokú végzettségű, pedagógus II. kategóriába sorolt óvodapedagógusok kiegészítő támogatása - akik a minősítést 2014. dec. 31-éig szerezték meg.</t>
  </si>
  <si>
    <t>II.5.a (1)</t>
  </si>
  <si>
    <t>II.5.b (1)</t>
  </si>
  <si>
    <t xml:space="preserve"> Alapfokú végzettségű, pedagógus II. kategóriába sorolt óvodapedagógusok kiegészítő támogatása - akik a minősítést 2015. évben szerezték meg.</t>
  </si>
  <si>
    <t>56.</t>
  </si>
  <si>
    <t>III.3.a</t>
  </si>
  <si>
    <t>Család- és gyermekjóléti szolgálat</t>
  </si>
  <si>
    <t>III.3 és III.7 jogcím együtt</t>
  </si>
  <si>
    <t xml:space="preserve">III.7 </t>
  </si>
  <si>
    <t>Egyes szociális és gyermekjóléti feladatok támogatásai és kiegészítő támogatás a bölcsődében foglalkoztatott, felsőfokú végzettségű kisgyermeknevelők béréhez összesen</t>
  </si>
  <si>
    <t xml:space="preserve">Kiegészítő támogatás a bölcsődében foglalkoztatott, felsőfokú végzettségű kisgyermeknevelők béréhez </t>
  </si>
  <si>
    <t>III.5.c</t>
  </si>
  <si>
    <t>A rászoruló gyermekek intézményen kívüli szünidei étkeztetésének támogatása</t>
  </si>
  <si>
    <t>és a mutatószámok alakulása 2016. évben</t>
  </si>
  <si>
    <t>42.</t>
  </si>
  <si>
    <t>57.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</si>
</sst>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0"/>
  </numFmts>
  <fonts count="5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vertAlign val="superscript"/>
      <sz val="9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vertAlign val="superscript"/>
      <sz val="8"/>
      <color indexed="8"/>
      <name val="Times New Roman"/>
      <family val="1"/>
      <charset val="238"/>
    </font>
    <font>
      <sz val="10"/>
      <name val="Arial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u/>
      <sz val="11"/>
      <name val="Times New Roman"/>
      <family val="1"/>
      <charset val="238"/>
    </font>
    <font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vertAlign val="superscript"/>
      <sz val="11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Calibri"/>
      <family val="2"/>
      <scheme val="minor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Calibri"/>
      <family val="2"/>
      <scheme val="minor"/>
    </font>
    <font>
      <i/>
      <sz val="10"/>
      <color rgb="FFFF0000"/>
      <name val="Times New Roman"/>
      <family val="1"/>
      <charset val="238"/>
    </font>
    <font>
      <b/>
      <i/>
      <sz val="10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i/>
      <sz val="7"/>
      <name val="Times New Roman"/>
      <family val="1"/>
      <charset val="238"/>
    </font>
    <font>
      <i/>
      <sz val="8"/>
      <name val="Times New Roman"/>
      <family val="1"/>
      <charset val="238"/>
    </font>
    <font>
      <sz val="10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71">
    <xf numFmtId="0" fontId="0" fillId="0" borderId="0" xfId="0"/>
    <xf numFmtId="0" fontId="2" fillId="0" borderId="0" xfId="1" applyFont="1"/>
    <xf numFmtId="0" fontId="1" fillId="0" borderId="0" xfId="1" applyFont="1"/>
    <xf numFmtId="0" fontId="4" fillId="0" borderId="0" xfId="1" applyFont="1"/>
    <xf numFmtId="0" fontId="5" fillId="0" borderId="0" xfId="1" applyFont="1" applyAlignment="1">
      <alignment horizontal="right"/>
    </xf>
    <xf numFmtId="0" fontId="6" fillId="0" borderId="2" xfId="1" applyFont="1" applyBorder="1" applyAlignment="1">
      <alignment horizontal="center"/>
    </xf>
    <xf numFmtId="0" fontId="6" fillId="0" borderId="3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8" fillId="0" borderId="0" xfId="1" applyFont="1"/>
    <xf numFmtId="0" fontId="8" fillId="0" borderId="4" xfId="1" applyFont="1" applyBorder="1"/>
    <xf numFmtId="0" fontId="8" fillId="0" borderId="2" xfId="1" applyFont="1" applyBorder="1"/>
    <xf numFmtId="3" fontId="8" fillId="0" borderId="2" xfId="1" applyNumberFormat="1" applyFont="1" applyBorder="1"/>
    <xf numFmtId="0" fontId="10" fillId="0" borderId="6" xfId="1" applyFont="1" applyBorder="1"/>
    <xf numFmtId="3" fontId="10" fillId="0" borderId="2" xfId="1" applyNumberFormat="1" applyFont="1" applyBorder="1"/>
    <xf numFmtId="0" fontId="11" fillId="0" borderId="0" xfId="1" applyFont="1" applyAlignment="1"/>
    <xf numFmtId="0" fontId="2" fillId="0" borderId="0" xfId="1" applyFont="1" applyBorder="1"/>
    <xf numFmtId="0" fontId="8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wrapText="1"/>
    </xf>
    <xf numFmtId="0" fontId="12" fillId="0" borderId="4" xfId="1" applyFont="1" applyBorder="1" applyAlignment="1">
      <alignment wrapText="1"/>
    </xf>
    <xf numFmtId="164" fontId="8" fillId="0" borderId="2" xfId="1" applyNumberFormat="1" applyFont="1" applyBorder="1"/>
    <xf numFmtId="0" fontId="8" fillId="0" borderId="2" xfId="1" applyFont="1" applyBorder="1" applyAlignment="1">
      <alignment horizontal="center"/>
    </xf>
    <xf numFmtId="0" fontId="8" fillId="0" borderId="7" xfId="1" applyFont="1" applyBorder="1"/>
    <xf numFmtId="0" fontId="2" fillId="0" borderId="8" xfId="1" applyFont="1" applyBorder="1"/>
    <xf numFmtId="0" fontId="1" fillId="0" borderId="0" xfId="2" applyFont="1"/>
    <xf numFmtId="0" fontId="15" fillId="0" borderId="0" xfId="2" applyFont="1" applyAlignment="1">
      <alignment horizontal="right"/>
    </xf>
    <xf numFmtId="0" fontId="4" fillId="0" borderId="0" xfId="2" applyFont="1"/>
    <xf numFmtId="0" fontId="16" fillId="0" borderId="0" xfId="2" applyFont="1"/>
    <xf numFmtId="0" fontId="6" fillId="0" borderId="0" xfId="2" applyFont="1"/>
    <xf numFmtId="0" fontId="16" fillId="0" borderId="0" xfId="2" applyFont="1" applyAlignment="1">
      <alignment horizontal="center"/>
    </xf>
    <xf numFmtId="0" fontId="17" fillId="0" borderId="0" xfId="2" applyFont="1"/>
    <xf numFmtId="0" fontId="16" fillId="0" borderId="2" xfId="2" applyFont="1" applyBorder="1" applyAlignment="1">
      <alignment horizontal="center"/>
    </xf>
    <xf numFmtId="0" fontId="6" fillId="0" borderId="2" xfId="2" applyFont="1" applyBorder="1" applyAlignment="1">
      <alignment horizontal="center"/>
    </xf>
    <xf numFmtId="0" fontId="16" fillId="0" borderId="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wrapText="1"/>
    </xf>
    <xf numFmtId="0" fontId="1" fillId="0" borderId="0" xfId="2" applyFont="1" applyAlignment="1">
      <alignment horizontal="center"/>
    </xf>
    <xf numFmtId="0" fontId="1" fillId="0" borderId="0" xfId="2" applyFont="1" applyAlignment="1">
      <alignment horizontal="center" vertical="center"/>
    </xf>
    <xf numFmtId="0" fontId="18" fillId="0" borderId="0" xfId="2" applyFont="1" applyAlignment="1">
      <alignment wrapText="1"/>
    </xf>
    <xf numFmtId="3" fontId="1" fillId="0" borderId="0" xfId="2" applyNumberFormat="1" applyFont="1" applyAlignment="1">
      <alignment vertical="center"/>
    </xf>
    <xf numFmtId="3" fontId="1" fillId="0" borderId="0" xfId="2" applyNumberFormat="1" applyFont="1"/>
    <xf numFmtId="0" fontId="20" fillId="0" borderId="0" xfId="2" applyFont="1" applyAlignment="1">
      <alignment wrapText="1"/>
    </xf>
    <xf numFmtId="3" fontId="1" fillId="0" borderId="0" xfId="2" applyNumberFormat="1" applyFont="1" applyAlignment="1">
      <alignment horizontal="right" vertical="center"/>
    </xf>
    <xf numFmtId="0" fontId="1" fillId="0" borderId="0" xfId="2" applyFont="1" applyAlignment="1">
      <alignment wrapText="1"/>
    </xf>
    <xf numFmtId="0" fontId="19" fillId="0" borderId="0" xfId="2" applyFont="1"/>
    <xf numFmtId="3" fontId="16" fillId="0" borderId="0" xfId="2" applyNumberFormat="1" applyFont="1"/>
    <xf numFmtId="0" fontId="2" fillId="0" borderId="0" xfId="2" applyFont="1"/>
    <xf numFmtId="3" fontId="2" fillId="0" borderId="0" xfId="2" applyNumberFormat="1" applyFont="1"/>
    <xf numFmtId="0" fontId="23" fillId="0" borderId="0" xfId="0" applyFont="1"/>
    <xf numFmtId="0" fontId="23" fillId="0" borderId="1" xfId="0" applyFont="1" applyBorder="1" applyAlignment="1">
      <alignment horizontal="right"/>
    </xf>
    <xf numFmtId="0" fontId="23" fillId="0" borderId="2" xfId="0" applyFont="1" applyBorder="1" applyAlignment="1">
      <alignment horizontal="center" vertical="center" textRotation="180"/>
    </xf>
    <xf numFmtId="0" fontId="23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5" fillId="0" borderId="0" xfId="0" applyFont="1"/>
    <xf numFmtId="3" fontId="25" fillId="0" borderId="0" xfId="0" applyNumberFormat="1" applyFont="1"/>
    <xf numFmtId="0" fontId="26" fillId="0" borderId="0" xfId="0" applyFont="1"/>
    <xf numFmtId="3" fontId="26" fillId="0" borderId="0" xfId="0" applyNumberFormat="1" applyFont="1"/>
    <xf numFmtId="0" fontId="25" fillId="0" borderId="0" xfId="0" applyFont="1" applyAlignment="1">
      <alignment wrapText="1"/>
    </xf>
    <xf numFmtId="3" fontId="25" fillId="0" borderId="0" xfId="0" applyNumberFormat="1" applyFont="1" applyAlignment="1">
      <alignment vertical="center"/>
    </xf>
    <xf numFmtId="0" fontId="27" fillId="0" borderId="0" xfId="0" applyFont="1"/>
    <xf numFmtId="3" fontId="27" fillId="0" borderId="0" xfId="0" applyNumberFormat="1" applyFont="1"/>
    <xf numFmtId="0" fontId="28" fillId="0" borderId="0" xfId="0" applyFont="1"/>
    <xf numFmtId="0" fontId="0" fillId="0" borderId="0" xfId="0" applyAlignment="1">
      <alignment horizontal="right"/>
    </xf>
    <xf numFmtId="0" fontId="1" fillId="0" borderId="0" xfId="0" applyFont="1"/>
    <xf numFmtId="0" fontId="19" fillId="0" borderId="0" xfId="0" applyFont="1"/>
    <xf numFmtId="0" fontId="16" fillId="0" borderId="0" xfId="0" applyFont="1" applyBorder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right" vertical="center" wrapText="1"/>
    </xf>
    <xf numFmtId="0" fontId="30" fillId="0" borderId="2" xfId="0" applyFont="1" applyBorder="1" applyAlignment="1">
      <alignment horizontal="right" vertical="center" wrapText="1"/>
    </xf>
    <xf numFmtId="0" fontId="30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/>
    </xf>
    <xf numFmtId="3" fontId="30" fillId="0" borderId="2" xfId="0" applyNumberFormat="1" applyFont="1" applyBorder="1" applyAlignment="1">
      <alignment horizontal="right" vertical="center"/>
    </xf>
    <xf numFmtId="3" fontId="3" fillId="0" borderId="2" xfId="0" applyNumberFormat="1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34" fillId="0" borderId="2" xfId="0" applyFont="1" applyBorder="1" applyAlignment="1">
      <alignment horizontal="left" vertical="center" wrapText="1"/>
    </xf>
    <xf numFmtId="4" fontId="34" fillId="0" borderId="2" xfId="0" applyNumberFormat="1" applyFont="1" applyBorder="1" applyAlignment="1">
      <alignment horizontal="right" vertical="center" wrapText="1"/>
    </xf>
    <xf numFmtId="3" fontId="34" fillId="0" borderId="2" xfId="0" applyNumberFormat="1" applyFont="1" applyBorder="1" applyAlignment="1">
      <alignment horizontal="right" vertical="center" wrapText="1"/>
    </xf>
    <xf numFmtId="0" fontId="34" fillId="0" borderId="2" xfId="0" applyFont="1" applyBorder="1" applyAlignment="1">
      <alignment horizontal="right" vertical="center" wrapText="1"/>
    </xf>
    <xf numFmtId="0" fontId="34" fillId="0" borderId="2" xfId="0" applyFont="1" applyBorder="1" applyAlignment="1">
      <alignment horizontal="right" vertical="center"/>
    </xf>
    <xf numFmtId="3" fontId="34" fillId="0" borderId="2" xfId="0" applyNumberFormat="1" applyFont="1" applyBorder="1" applyAlignment="1">
      <alignment horizontal="right" vertical="center"/>
    </xf>
    <xf numFmtId="3" fontId="34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15" fillId="0" borderId="2" xfId="0" applyFont="1" applyBorder="1" applyAlignment="1">
      <alignment vertical="center"/>
    </xf>
    <xf numFmtId="0" fontId="35" fillId="0" borderId="2" xfId="0" applyFont="1" applyBorder="1" applyAlignment="1">
      <alignment vertical="center" wrapText="1"/>
    </xf>
    <xf numFmtId="3" fontId="35" fillId="0" borderId="2" xfId="0" applyNumberFormat="1" applyFont="1" applyBorder="1" applyAlignment="1">
      <alignment horizontal="right" vertical="center" wrapText="1"/>
    </xf>
    <xf numFmtId="3" fontId="35" fillId="0" borderId="2" xfId="0" applyNumberFormat="1" applyFont="1" applyBorder="1" applyAlignment="1">
      <alignment horizontal="right" vertical="center"/>
    </xf>
    <xf numFmtId="3" fontId="35" fillId="0" borderId="2" xfId="0" applyNumberFormat="1" applyFont="1" applyBorder="1" applyAlignment="1">
      <alignment vertical="center"/>
    </xf>
    <xf numFmtId="0" fontId="34" fillId="0" borderId="2" xfId="0" applyFont="1" applyBorder="1" applyAlignment="1">
      <alignment vertical="center" wrapText="1"/>
    </xf>
    <xf numFmtId="0" fontId="16" fillId="0" borderId="2" xfId="0" applyFont="1" applyBorder="1" applyAlignment="1">
      <alignment vertical="center"/>
    </xf>
    <xf numFmtId="3" fontId="30" fillId="0" borderId="2" xfId="0" applyNumberFormat="1" applyFont="1" applyBorder="1" applyAlignment="1">
      <alignment horizontal="right" vertical="center" wrapText="1"/>
    </xf>
    <xf numFmtId="3" fontId="36" fillId="0" borderId="2" xfId="0" applyNumberFormat="1" applyFont="1" applyBorder="1" applyAlignment="1">
      <alignment vertical="center"/>
    </xf>
    <xf numFmtId="3" fontId="21" fillId="0" borderId="2" xfId="0" applyNumberFormat="1" applyFont="1" applyBorder="1" applyAlignment="1">
      <alignment vertical="center"/>
    </xf>
    <xf numFmtId="3" fontId="37" fillId="0" borderId="2" xfId="0" applyNumberFormat="1" applyFont="1" applyBorder="1" applyAlignment="1">
      <alignment vertical="center"/>
    </xf>
    <xf numFmtId="3" fontId="38" fillId="0" borderId="2" xfId="0" applyNumberFormat="1" applyFont="1" applyBorder="1" applyAlignment="1">
      <alignment vertical="center"/>
    </xf>
    <xf numFmtId="3" fontId="39" fillId="0" borderId="2" xfId="0" applyNumberFormat="1" applyFont="1" applyBorder="1" applyAlignment="1">
      <alignment vertical="center"/>
    </xf>
    <xf numFmtId="3" fontId="30" fillId="0" borderId="2" xfId="0" applyNumberFormat="1" applyFont="1" applyBorder="1" applyAlignment="1">
      <alignment vertical="center"/>
    </xf>
    <xf numFmtId="3" fontId="40" fillId="0" borderId="2" xfId="0" applyNumberFormat="1" applyFont="1" applyBorder="1" applyAlignment="1">
      <alignment vertical="center"/>
    </xf>
    <xf numFmtId="0" fontId="30" fillId="0" borderId="2" xfId="0" applyFont="1" applyBorder="1" applyAlignment="1">
      <alignment vertical="center" wrapText="1"/>
    </xf>
    <xf numFmtId="0" fontId="37" fillId="0" borderId="2" xfId="0" applyFont="1" applyBorder="1" applyAlignment="1">
      <alignment wrapText="1"/>
    </xf>
    <xf numFmtId="4" fontId="21" fillId="0" borderId="2" xfId="0" applyNumberFormat="1" applyFont="1" applyBorder="1" applyAlignment="1">
      <alignment vertical="center"/>
    </xf>
    <xf numFmtId="4" fontId="37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wrapText="1"/>
    </xf>
    <xf numFmtId="165" fontId="19" fillId="0" borderId="2" xfId="0" applyNumberFormat="1" applyFont="1" applyBorder="1" applyAlignment="1">
      <alignment vertical="center"/>
    </xf>
    <xf numFmtId="165" fontId="3" fillId="0" borderId="2" xfId="0" applyNumberFormat="1" applyFont="1" applyBorder="1" applyAlignment="1">
      <alignment vertical="center"/>
    </xf>
    <xf numFmtId="3" fontId="19" fillId="0" borderId="2" xfId="0" applyNumberFormat="1" applyFont="1" applyBorder="1" applyAlignment="1">
      <alignment vertical="center"/>
    </xf>
    <xf numFmtId="0" fontId="35" fillId="0" borderId="2" xfId="0" applyFont="1" applyBorder="1" applyAlignment="1">
      <alignment wrapText="1"/>
    </xf>
    <xf numFmtId="165" fontId="41" fillId="0" borderId="2" xfId="0" applyNumberFormat="1" applyFont="1" applyBorder="1" applyAlignment="1">
      <alignment vertical="center"/>
    </xf>
    <xf numFmtId="0" fontId="30" fillId="0" borderId="2" xfId="0" applyFont="1" applyBorder="1" applyAlignment="1">
      <alignment wrapText="1"/>
    </xf>
    <xf numFmtId="3" fontId="29" fillId="0" borderId="2" xfId="0" applyNumberFormat="1" applyFont="1" applyBorder="1" applyAlignment="1">
      <alignment vertical="center"/>
    </xf>
    <xf numFmtId="166" fontId="41" fillId="0" borderId="2" xfId="0" applyNumberFormat="1" applyFont="1" applyBorder="1" applyAlignment="1">
      <alignment vertical="center"/>
    </xf>
    <xf numFmtId="0" fontId="35" fillId="0" borderId="2" xfId="0" applyFont="1" applyBorder="1" applyAlignment="1">
      <alignment horizontal="left" vertical="center" wrapText="1"/>
    </xf>
    <xf numFmtId="3" fontId="41" fillId="0" borderId="2" xfId="0" applyNumberFormat="1" applyFont="1" applyBorder="1" applyAlignment="1">
      <alignment vertical="center"/>
    </xf>
    <xf numFmtId="4" fontId="41" fillId="0" borderId="2" xfId="0" applyNumberFormat="1" applyFont="1" applyBorder="1" applyAlignment="1">
      <alignment vertical="center"/>
    </xf>
    <xf numFmtId="0" fontId="42" fillId="0" borderId="0" xfId="0" applyFont="1"/>
    <xf numFmtId="3" fontId="43" fillId="0" borderId="2" xfId="0" applyNumberFormat="1" applyFont="1" applyBorder="1" applyAlignment="1">
      <alignment vertical="center"/>
    </xf>
    <xf numFmtId="3" fontId="44" fillId="0" borderId="2" xfId="0" applyNumberFormat="1" applyFont="1" applyBorder="1" applyAlignment="1">
      <alignment vertical="center"/>
    </xf>
    <xf numFmtId="4" fontId="43" fillId="0" borderId="2" xfId="0" applyNumberFormat="1" applyFont="1" applyBorder="1" applyAlignment="1">
      <alignment vertical="center"/>
    </xf>
    <xf numFmtId="165" fontId="35" fillId="0" borderId="2" xfId="0" applyNumberFormat="1" applyFont="1" applyBorder="1" applyAlignment="1">
      <alignment vertical="center"/>
    </xf>
    <xf numFmtId="165" fontId="34" fillId="0" borderId="2" xfId="0" applyNumberFormat="1" applyFont="1" applyBorder="1" applyAlignment="1">
      <alignment vertical="center"/>
    </xf>
    <xf numFmtId="166" fontId="35" fillId="0" borderId="2" xfId="0" applyNumberFormat="1" applyFont="1" applyBorder="1" applyAlignment="1">
      <alignment vertical="center"/>
    </xf>
    <xf numFmtId="0" fontId="45" fillId="0" borderId="2" xfId="0" applyFont="1" applyBorder="1" applyAlignment="1">
      <alignment vertical="center" wrapText="1"/>
    </xf>
    <xf numFmtId="0" fontId="47" fillId="0" borderId="2" xfId="0" applyFont="1" applyBorder="1" applyAlignment="1">
      <alignment horizontal="left" vertical="center" wrapText="1"/>
    </xf>
    <xf numFmtId="4" fontId="35" fillId="0" borderId="2" xfId="0" applyNumberFormat="1" applyFont="1" applyBorder="1" applyAlignment="1">
      <alignment vertical="center"/>
    </xf>
    <xf numFmtId="3" fontId="48" fillId="0" borderId="2" xfId="0" applyNumberFormat="1" applyFont="1" applyBorder="1" applyAlignment="1">
      <alignment vertical="center"/>
    </xf>
    <xf numFmtId="3" fontId="46" fillId="0" borderId="2" xfId="0" applyNumberFormat="1" applyFont="1" applyBorder="1" applyAlignment="1">
      <alignment vertical="center"/>
    </xf>
    <xf numFmtId="2" fontId="19" fillId="0" borderId="2" xfId="0" applyNumberFormat="1" applyFont="1" applyBorder="1" applyAlignment="1">
      <alignment vertical="center"/>
    </xf>
    <xf numFmtId="2" fontId="3" fillId="0" borderId="2" xfId="0" applyNumberFormat="1" applyFont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4" fontId="34" fillId="0" borderId="2" xfId="0" applyNumberFormat="1" applyFont="1" applyBorder="1" applyAlignment="1">
      <alignment vertical="center"/>
    </xf>
    <xf numFmtId="0" fontId="30" fillId="0" borderId="2" xfId="0" applyFont="1" applyBorder="1" applyAlignment="1">
      <alignment horizontal="left" vertical="center" wrapText="1"/>
    </xf>
    <xf numFmtId="0" fontId="0" fillId="0" borderId="0" xfId="0" applyFont="1"/>
    <xf numFmtId="0" fontId="6" fillId="0" borderId="0" xfId="1" applyFont="1" applyAlignment="1">
      <alignment horizontal="center"/>
    </xf>
    <xf numFmtId="0" fontId="8" fillId="0" borderId="2" xfId="1" applyFont="1" applyBorder="1" applyAlignment="1"/>
    <xf numFmtId="3" fontId="8" fillId="0" borderId="2" xfId="1" applyNumberFormat="1" applyFont="1" applyBorder="1" applyAlignment="1">
      <alignment vertical="center"/>
    </xf>
    <xf numFmtId="3" fontId="8" fillId="0" borderId="2" xfId="1" applyNumberFormat="1" applyFont="1" applyBorder="1" applyAlignment="1"/>
    <xf numFmtId="0" fontId="49" fillId="0" borderId="2" xfId="1" applyFont="1" applyBorder="1" applyAlignment="1">
      <alignment horizontal="center" textRotation="180"/>
    </xf>
    <xf numFmtId="0" fontId="3" fillId="0" borderId="0" xfId="1" applyFont="1" applyAlignment="1">
      <alignment horizontal="right"/>
    </xf>
    <xf numFmtId="0" fontId="6" fillId="0" borderId="0" xfId="1" applyFont="1" applyAlignment="1">
      <alignment horizontal="center"/>
    </xf>
    <xf numFmtId="0" fontId="6" fillId="0" borderId="1" xfId="1" applyFont="1" applyBorder="1" applyAlignment="1">
      <alignment horizontal="right"/>
    </xf>
    <xf numFmtId="0" fontId="1" fillId="0" borderId="2" xfId="2" applyFont="1" applyBorder="1" applyAlignment="1">
      <alignment horizontal="center"/>
    </xf>
    <xf numFmtId="0" fontId="15" fillId="0" borderId="0" xfId="2" applyFont="1" applyAlignment="1">
      <alignment horizontal="right"/>
    </xf>
    <xf numFmtId="0" fontId="16" fillId="0" borderId="0" xfId="2" applyFont="1" applyAlignment="1">
      <alignment horizontal="center"/>
    </xf>
    <xf numFmtId="0" fontId="17" fillId="0" borderId="0" xfId="2" applyFont="1" applyAlignment="1">
      <alignment horizontal="right"/>
    </xf>
    <xf numFmtId="0" fontId="30" fillId="0" borderId="2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3" fontId="32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29" fillId="0" borderId="0" xfId="0" applyFont="1" applyAlignment="1">
      <alignment horizontal="center"/>
    </xf>
    <xf numFmtId="0" fontId="1" fillId="0" borderId="0" xfId="0" applyFont="1" applyBorder="1" applyAlignment="1">
      <alignment horizontal="right"/>
    </xf>
    <xf numFmtId="0" fontId="16" fillId="0" borderId="4" xfId="0" applyFont="1" applyBorder="1" applyAlignment="1">
      <alignment horizontal="center" vertical="center" textRotation="180" wrapText="1"/>
    </xf>
    <xf numFmtId="0" fontId="0" fillId="0" borderId="5" xfId="0" applyBorder="1" applyAlignment="1">
      <alignment horizontal="center" vertical="center" textRotation="180" wrapText="1"/>
    </xf>
    <xf numFmtId="0" fontId="0" fillId="0" borderId="6" xfId="0" applyBorder="1" applyAlignment="1">
      <alignment horizontal="center" vertical="center" textRotation="180" wrapText="1"/>
    </xf>
    <xf numFmtId="0" fontId="16" fillId="0" borderId="4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3" fillId="0" borderId="1" xfId="0" applyFont="1" applyBorder="1" applyAlignment="1">
      <alignment horizontal="right"/>
    </xf>
  </cellXfs>
  <cellStyles count="3">
    <cellStyle name="Normál" xfId="0" builtinId="0"/>
    <cellStyle name="Normál_006 00  Közvetett támogatás" xfId="2"/>
    <cellStyle name="Normál_helyi adóbevételek alakulása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9</xdr:row>
      <xdr:rowOff>9525</xdr:rowOff>
    </xdr:from>
    <xdr:to>
      <xdr:col>25</xdr:col>
      <xdr:colOff>19050</xdr:colOff>
      <xdr:row>10</xdr:row>
      <xdr:rowOff>0</xdr:rowOff>
    </xdr:to>
    <xdr:cxnSp macro="">
      <xdr:nvCxnSpPr>
        <xdr:cNvPr id="2" name="Egyenes összekötő 1"/>
        <xdr:cNvCxnSpPr/>
      </xdr:nvCxnSpPr>
      <xdr:spPr>
        <a:xfrm flipV="1">
          <a:off x="10887075" y="1895475"/>
          <a:ext cx="628650" cy="1619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workbookViewId="0">
      <selection activeCell="J23" sqref="J23"/>
    </sheetView>
  </sheetViews>
  <sheetFormatPr defaultRowHeight="15.75" x14ac:dyDescent="0.25"/>
  <cols>
    <col min="1" max="1" width="3.7109375" style="1" customWidth="1"/>
    <col min="2" max="2" width="17.85546875" style="1" customWidth="1"/>
    <col min="3" max="13" width="5.42578125" style="1" customWidth="1"/>
    <col min="14" max="20" width="7" style="1" customWidth="1"/>
    <col min="21" max="21" width="8" style="1" customWidth="1"/>
    <col min="22" max="22" width="8.28515625" style="1" customWidth="1"/>
    <col min="23" max="23" width="7.5703125" style="1" customWidth="1"/>
    <col min="24" max="254" width="9.140625" style="2"/>
    <col min="255" max="255" width="3.7109375" style="2" customWidth="1"/>
    <col min="256" max="256" width="17.85546875" style="2" customWidth="1"/>
    <col min="257" max="268" width="5.42578125" style="2" customWidth="1"/>
    <col min="269" max="275" width="7" style="2" customWidth="1"/>
    <col min="276" max="276" width="8" style="2" customWidth="1"/>
    <col min="277" max="277" width="8.28515625" style="2" customWidth="1"/>
    <col min="278" max="278" width="7.5703125" style="2" customWidth="1"/>
    <col min="279" max="510" width="9.140625" style="2"/>
    <col min="511" max="511" width="3.7109375" style="2" customWidth="1"/>
    <col min="512" max="512" width="17.85546875" style="2" customWidth="1"/>
    <col min="513" max="524" width="5.42578125" style="2" customWidth="1"/>
    <col min="525" max="531" width="7" style="2" customWidth="1"/>
    <col min="532" max="532" width="8" style="2" customWidth="1"/>
    <col min="533" max="533" width="8.28515625" style="2" customWidth="1"/>
    <col min="534" max="534" width="7.5703125" style="2" customWidth="1"/>
    <col min="535" max="766" width="9.140625" style="2"/>
    <col min="767" max="767" width="3.7109375" style="2" customWidth="1"/>
    <col min="768" max="768" width="17.85546875" style="2" customWidth="1"/>
    <col min="769" max="780" width="5.42578125" style="2" customWidth="1"/>
    <col min="781" max="787" width="7" style="2" customWidth="1"/>
    <col min="788" max="788" width="8" style="2" customWidth="1"/>
    <col min="789" max="789" width="8.28515625" style="2" customWidth="1"/>
    <col min="790" max="790" width="7.5703125" style="2" customWidth="1"/>
    <col min="791" max="1022" width="9.140625" style="2"/>
    <col min="1023" max="1023" width="3.7109375" style="2" customWidth="1"/>
    <col min="1024" max="1024" width="17.85546875" style="2" customWidth="1"/>
    <col min="1025" max="1036" width="5.42578125" style="2" customWidth="1"/>
    <col min="1037" max="1043" width="7" style="2" customWidth="1"/>
    <col min="1044" max="1044" width="8" style="2" customWidth="1"/>
    <col min="1045" max="1045" width="8.28515625" style="2" customWidth="1"/>
    <col min="1046" max="1046" width="7.5703125" style="2" customWidth="1"/>
    <col min="1047" max="1278" width="9.140625" style="2"/>
    <col min="1279" max="1279" width="3.7109375" style="2" customWidth="1"/>
    <col min="1280" max="1280" width="17.85546875" style="2" customWidth="1"/>
    <col min="1281" max="1292" width="5.42578125" style="2" customWidth="1"/>
    <col min="1293" max="1299" width="7" style="2" customWidth="1"/>
    <col min="1300" max="1300" width="8" style="2" customWidth="1"/>
    <col min="1301" max="1301" width="8.28515625" style="2" customWidth="1"/>
    <col min="1302" max="1302" width="7.5703125" style="2" customWidth="1"/>
    <col min="1303" max="1534" width="9.140625" style="2"/>
    <col min="1535" max="1535" width="3.7109375" style="2" customWidth="1"/>
    <col min="1536" max="1536" width="17.85546875" style="2" customWidth="1"/>
    <col min="1537" max="1548" width="5.42578125" style="2" customWidth="1"/>
    <col min="1549" max="1555" width="7" style="2" customWidth="1"/>
    <col min="1556" max="1556" width="8" style="2" customWidth="1"/>
    <col min="1557" max="1557" width="8.28515625" style="2" customWidth="1"/>
    <col min="1558" max="1558" width="7.5703125" style="2" customWidth="1"/>
    <col min="1559" max="1790" width="9.140625" style="2"/>
    <col min="1791" max="1791" width="3.7109375" style="2" customWidth="1"/>
    <col min="1792" max="1792" width="17.85546875" style="2" customWidth="1"/>
    <col min="1793" max="1804" width="5.42578125" style="2" customWidth="1"/>
    <col min="1805" max="1811" width="7" style="2" customWidth="1"/>
    <col min="1812" max="1812" width="8" style="2" customWidth="1"/>
    <col min="1813" max="1813" width="8.28515625" style="2" customWidth="1"/>
    <col min="1814" max="1814" width="7.5703125" style="2" customWidth="1"/>
    <col min="1815" max="2046" width="9.140625" style="2"/>
    <col min="2047" max="2047" width="3.7109375" style="2" customWidth="1"/>
    <col min="2048" max="2048" width="17.85546875" style="2" customWidth="1"/>
    <col min="2049" max="2060" width="5.42578125" style="2" customWidth="1"/>
    <col min="2061" max="2067" width="7" style="2" customWidth="1"/>
    <col min="2068" max="2068" width="8" style="2" customWidth="1"/>
    <col min="2069" max="2069" width="8.28515625" style="2" customWidth="1"/>
    <col min="2070" max="2070" width="7.5703125" style="2" customWidth="1"/>
    <col min="2071" max="2302" width="9.140625" style="2"/>
    <col min="2303" max="2303" width="3.7109375" style="2" customWidth="1"/>
    <col min="2304" max="2304" width="17.85546875" style="2" customWidth="1"/>
    <col min="2305" max="2316" width="5.42578125" style="2" customWidth="1"/>
    <col min="2317" max="2323" width="7" style="2" customWidth="1"/>
    <col min="2324" max="2324" width="8" style="2" customWidth="1"/>
    <col min="2325" max="2325" width="8.28515625" style="2" customWidth="1"/>
    <col min="2326" max="2326" width="7.5703125" style="2" customWidth="1"/>
    <col min="2327" max="2558" width="9.140625" style="2"/>
    <col min="2559" max="2559" width="3.7109375" style="2" customWidth="1"/>
    <col min="2560" max="2560" width="17.85546875" style="2" customWidth="1"/>
    <col min="2561" max="2572" width="5.42578125" style="2" customWidth="1"/>
    <col min="2573" max="2579" width="7" style="2" customWidth="1"/>
    <col min="2580" max="2580" width="8" style="2" customWidth="1"/>
    <col min="2581" max="2581" width="8.28515625" style="2" customWidth="1"/>
    <col min="2582" max="2582" width="7.5703125" style="2" customWidth="1"/>
    <col min="2583" max="2814" width="9.140625" style="2"/>
    <col min="2815" max="2815" width="3.7109375" style="2" customWidth="1"/>
    <col min="2816" max="2816" width="17.85546875" style="2" customWidth="1"/>
    <col min="2817" max="2828" width="5.42578125" style="2" customWidth="1"/>
    <col min="2829" max="2835" width="7" style="2" customWidth="1"/>
    <col min="2836" max="2836" width="8" style="2" customWidth="1"/>
    <col min="2837" max="2837" width="8.28515625" style="2" customWidth="1"/>
    <col min="2838" max="2838" width="7.5703125" style="2" customWidth="1"/>
    <col min="2839" max="3070" width="9.140625" style="2"/>
    <col min="3071" max="3071" width="3.7109375" style="2" customWidth="1"/>
    <col min="3072" max="3072" width="17.85546875" style="2" customWidth="1"/>
    <col min="3073" max="3084" width="5.42578125" style="2" customWidth="1"/>
    <col min="3085" max="3091" width="7" style="2" customWidth="1"/>
    <col min="3092" max="3092" width="8" style="2" customWidth="1"/>
    <col min="3093" max="3093" width="8.28515625" style="2" customWidth="1"/>
    <col min="3094" max="3094" width="7.5703125" style="2" customWidth="1"/>
    <col min="3095" max="3326" width="9.140625" style="2"/>
    <col min="3327" max="3327" width="3.7109375" style="2" customWidth="1"/>
    <col min="3328" max="3328" width="17.85546875" style="2" customWidth="1"/>
    <col min="3329" max="3340" width="5.42578125" style="2" customWidth="1"/>
    <col min="3341" max="3347" width="7" style="2" customWidth="1"/>
    <col min="3348" max="3348" width="8" style="2" customWidth="1"/>
    <col min="3349" max="3349" width="8.28515625" style="2" customWidth="1"/>
    <col min="3350" max="3350" width="7.5703125" style="2" customWidth="1"/>
    <col min="3351" max="3582" width="9.140625" style="2"/>
    <col min="3583" max="3583" width="3.7109375" style="2" customWidth="1"/>
    <col min="3584" max="3584" width="17.85546875" style="2" customWidth="1"/>
    <col min="3585" max="3596" width="5.42578125" style="2" customWidth="1"/>
    <col min="3597" max="3603" width="7" style="2" customWidth="1"/>
    <col min="3604" max="3604" width="8" style="2" customWidth="1"/>
    <col min="3605" max="3605" width="8.28515625" style="2" customWidth="1"/>
    <col min="3606" max="3606" width="7.5703125" style="2" customWidth="1"/>
    <col min="3607" max="3838" width="9.140625" style="2"/>
    <col min="3839" max="3839" width="3.7109375" style="2" customWidth="1"/>
    <col min="3840" max="3840" width="17.85546875" style="2" customWidth="1"/>
    <col min="3841" max="3852" width="5.42578125" style="2" customWidth="1"/>
    <col min="3853" max="3859" width="7" style="2" customWidth="1"/>
    <col min="3860" max="3860" width="8" style="2" customWidth="1"/>
    <col min="3861" max="3861" width="8.28515625" style="2" customWidth="1"/>
    <col min="3862" max="3862" width="7.5703125" style="2" customWidth="1"/>
    <col min="3863" max="4094" width="9.140625" style="2"/>
    <col min="4095" max="4095" width="3.7109375" style="2" customWidth="1"/>
    <col min="4096" max="4096" width="17.85546875" style="2" customWidth="1"/>
    <col min="4097" max="4108" width="5.42578125" style="2" customWidth="1"/>
    <col min="4109" max="4115" width="7" style="2" customWidth="1"/>
    <col min="4116" max="4116" width="8" style="2" customWidth="1"/>
    <col min="4117" max="4117" width="8.28515625" style="2" customWidth="1"/>
    <col min="4118" max="4118" width="7.5703125" style="2" customWidth="1"/>
    <col min="4119" max="4350" width="9.140625" style="2"/>
    <col min="4351" max="4351" width="3.7109375" style="2" customWidth="1"/>
    <col min="4352" max="4352" width="17.85546875" style="2" customWidth="1"/>
    <col min="4353" max="4364" width="5.42578125" style="2" customWidth="1"/>
    <col min="4365" max="4371" width="7" style="2" customWidth="1"/>
    <col min="4372" max="4372" width="8" style="2" customWidth="1"/>
    <col min="4373" max="4373" width="8.28515625" style="2" customWidth="1"/>
    <col min="4374" max="4374" width="7.5703125" style="2" customWidth="1"/>
    <col min="4375" max="4606" width="9.140625" style="2"/>
    <col min="4607" max="4607" width="3.7109375" style="2" customWidth="1"/>
    <col min="4608" max="4608" width="17.85546875" style="2" customWidth="1"/>
    <col min="4609" max="4620" width="5.42578125" style="2" customWidth="1"/>
    <col min="4621" max="4627" width="7" style="2" customWidth="1"/>
    <col min="4628" max="4628" width="8" style="2" customWidth="1"/>
    <col min="4629" max="4629" width="8.28515625" style="2" customWidth="1"/>
    <col min="4630" max="4630" width="7.5703125" style="2" customWidth="1"/>
    <col min="4631" max="4862" width="9.140625" style="2"/>
    <col min="4863" max="4863" width="3.7109375" style="2" customWidth="1"/>
    <col min="4864" max="4864" width="17.85546875" style="2" customWidth="1"/>
    <col min="4865" max="4876" width="5.42578125" style="2" customWidth="1"/>
    <col min="4877" max="4883" width="7" style="2" customWidth="1"/>
    <col min="4884" max="4884" width="8" style="2" customWidth="1"/>
    <col min="4885" max="4885" width="8.28515625" style="2" customWidth="1"/>
    <col min="4886" max="4886" width="7.5703125" style="2" customWidth="1"/>
    <col min="4887" max="5118" width="9.140625" style="2"/>
    <col min="5119" max="5119" width="3.7109375" style="2" customWidth="1"/>
    <col min="5120" max="5120" width="17.85546875" style="2" customWidth="1"/>
    <col min="5121" max="5132" width="5.42578125" style="2" customWidth="1"/>
    <col min="5133" max="5139" width="7" style="2" customWidth="1"/>
    <col min="5140" max="5140" width="8" style="2" customWidth="1"/>
    <col min="5141" max="5141" width="8.28515625" style="2" customWidth="1"/>
    <col min="5142" max="5142" width="7.5703125" style="2" customWidth="1"/>
    <col min="5143" max="5374" width="9.140625" style="2"/>
    <col min="5375" max="5375" width="3.7109375" style="2" customWidth="1"/>
    <col min="5376" max="5376" width="17.85546875" style="2" customWidth="1"/>
    <col min="5377" max="5388" width="5.42578125" style="2" customWidth="1"/>
    <col min="5389" max="5395" width="7" style="2" customWidth="1"/>
    <col min="5396" max="5396" width="8" style="2" customWidth="1"/>
    <col min="5397" max="5397" width="8.28515625" style="2" customWidth="1"/>
    <col min="5398" max="5398" width="7.5703125" style="2" customWidth="1"/>
    <col min="5399" max="5630" width="9.140625" style="2"/>
    <col min="5631" max="5631" width="3.7109375" style="2" customWidth="1"/>
    <col min="5632" max="5632" width="17.85546875" style="2" customWidth="1"/>
    <col min="5633" max="5644" width="5.42578125" style="2" customWidth="1"/>
    <col min="5645" max="5651" width="7" style="2" customWidth="1"/>
    <col min="5652" max="5652" width="8" style="2" customWidth="1"/>
    <col min="5653" max="5653" width="8.28515625" style="2" customWidth="1"/>
    <col min="5654" max="5654" width="7.5703125" style="2" customWidth="1"/>
    <col min="5655" max="5886" width="9.140625" style="2"/>
    <col min="5887" max="5887" width="3.7109375" style="2" customWidth="1"/>
    <col min="5888" max="5888" width="17.85546875" style="2" customWidth="1"/>
    <col min="5889" max="5900" width="5.42578125" style="2" customWidth="1"/>
    <col min="5901" max="5907" width="7" style="2" customWidth="1"/>
    <col min="5908" max="5908" width="8" style="2" customWidth="1"/>
    <col min="5909" max="5909" width="8.28515625" style="2" customWidth="1"/>
    <col min="5910" max="5910" width="7.5703125" style="2" customWidth="1"/>
    <col min="5911" max="6142" width="9.140625" style="2"/>
    <col min="6143" max="6143" width="3.7109375" style="2" customWidth="1"/>
    <col min="6144" max="6144" width="17.85546875" style="2" customWidth="1"/>
    <col min="6145" max="6156" width="5.42578125" style="2" customWidth="1"/>
    <col min="6157" max="6163" width="7" style="2" customWidth="1"/>
    <col min="6164" max="6164" width="8" style="2" customWidth="1"/>
    <col min="6165" max="6165" width="8.28515625" style="2" customWidth="1"/>
    <col min="6166" max="6166" width="7.5703125" style="2" customWidth="1"/>
    <col min="6167" max="6398" width="9.140625" style="2"/>
    <col min="6399" max="6399" width="3.7109375" style="2" customWidth="1"/>
    <col min="6400" max="6400" width="17.85546875" style="2" customWidth="1"/>
    <col min="6401" max="6412" width="5.42578125" style="2" customWidth="1"/>
    <col min="6413" max="6419" width="7" style="2" customWidth="1"/>
    <col min="6420" max="6420" width="8" style="2" customWidth="1"/>
    <col min="6421" max="6421" width="8.28515625" style="2" customWidth="1"/>
    <col min="6422" max="6422" width="7.5703125" style="2" customWidth="1"/>
    <col min="6423" max="6654" width="9.140625" style="2"/>
    <col min="6655" max="6655" width="3.7109375" style="2" customWidth="1"/>
    <col min="6656" max="6656" width="17.85546875" style="2" customWidth="1"/>
    <col min="6657" max="6668" width="5.42578125" style="2" customWidth="1"/>
    <col min="6669" max="6675" width="7" style="2" customWidth="1"/>
    <col min="6676" max="6676" width="8" style="2" customWidth="1"/>
    <col min="6677" max="6677" width="8.28515625" style="2" customWidth="1"/>
    <col min="6678" max="6678" width="7.5703125" style="2" customWidth="1"/>
    <col min="6679" max="6910" width="9.140625" style="2"/>
    <col min="6911" max="6911" width="3.7109375" style="2" customWidth="1"/>
    <col min="6912" max="6912" width="17.85546875" style="2" customWidth="1"/>
    <col min="6913" max="6924" width="5.42578125" style="2" customWidth="1"/>
    <col min="6925" max="6931" width="7" style="2" customWidth="1"/>
    <col min="6932" max="6932" width="8" style="2" customWidth="1"/>
    <col min="6933" max="6933" width="8.28515625" style="2" customWidth="1"/>
    <col min="6934" max="6934" width="7.5703125" style="2" customWidth="1"/>
    <col min="6935" max="7166" width="9.140625" style="2"/>
    <col min="7167" max="7167" width="3.7109375" style="2" customWidth="1"/>
    <col min="7168" max="7168" width="17.85546875" style="2" customWidth="1"/>
    <col min="7169" max="7180" width="5.42578125" style="2" customWidth="1"/>
    <col min="7181" max="7187" width="7" style="2" customWidth="1"/>
    <col min="7188" max="7188" width="8" style="2" customWidth="1"/>
    <col min="7189" max="7189" width="8.28515625" style="2" customWidth="1"/>
    <col min="7190" max="7190" width="7.5703125" style="2" customWidth="1"/>
    <col min="7191" max="7422" width="9.140625" style="2"/>
    <col min="7423" max="7423" width="3.7109375" style="2" customWidth="1"/>
    <col min="7424" max="7424" width="17.85546875" style="2" customWidth="1"/>
    <col min="7425" max="7436" width="5.42578125" style="2" customWidth="1"/>
    <col min="7437" max="7443" width="7" style="2" customWidth="1"/>
    <col min="7444" max="7444" width="8" style="2" customWidth="1"/>
    <col min="7445" max="7445" width="8.28515625" style="2" customWidth="1"/>
    <col min="7446" max="7446" width="7.5703125" style="2" customWidth="1"/>
    <col min="7447" max="7678" width="9.140625" style="2"/>
    <col min="7679" max="7679" width="3.7109375" style="2" customWidth="1"/>
    <col min="7680" max="7680" width="17.85546875" style="2" customWidth="1"/>
    <col min="7681" max="7692" width="5.42578125" style="2" customWidth="1"/>
    <col min="7693" max="7699" width="7" style="2" customWidth="1"/>
    <col min="7700" max="7700" width="8" style="2" customWidth="1"/>
    <col min="7701" max="7701" width="8.28515625" style="2" customWidth="1"/>
    <col min="7702" max="7702" width="7.5703125" style="2" customWidth="1"/>
    <col min="7703" max="7934" width="9.140625" style="2"/>
    <col min="7935" max="7935" width="3.7109375" style="2" customWidth="1"/>
    <col min="7936" max="7936" width="17.85546875" style="2" customWidth="1"/>
    <col min="7937" max="7948" width="5.42578125" style="2" customWidth="1"/>
    <col min="7949" max="7955" width="7" style="2" customWidth="1"/>
    <col min="7956" max="7956" width="8" style="2" customWidth="1"/>
    <col min="7957" max="7957" width="8.28515625" style="2" customWidth="1"/>
    <col min="7958" max="7958" width="7.5703125" style="2" customWidth="1"/>
    <col min="7959" max="8190" width="9.140625" style="2"/>
    <col min="8191" max="8191" width="3.7109375" style="2" customWidth="1"/>
    <col min="8192" max="8192" width="17.85546875" style="2" customWidth="1"/>
    <col min="8193" max="8204" width="5.42578125" style="2" customWidth="1"/>
    <col min="8205" max="8211" width="7" style="2" customWidth="1"/>
    <col min="8212" max="8212" width="8" style="2" customWidth="1"/>
    <col min="8213" max="8213" width="8.28515625" style="2" customWidth="1"/>
    <col min="8214" max="8214" width="7.5703125" style="2" customWidth="1"/>
    <col min="8215" max="8446" width="9.140625" style="2"/>
    <col min="8447" max="8447" width="3.7109375" style="2" customWidth="1"/>
    <col min="8448" max="8448" width="17.85546875" style="2" customWidth="1"/>
    <col min="8449" max="8460" width="5.42578125" style="2" customWidth="1"/>
    <col min="8461" max="8467" width="7" style="2" customWidth="1"/>
    <col min="8468" max="8468" width="8" style="2" customWidth="1"/>
    <col min="8469" max="8469" width="8.28515625" style="2" customWidth="1"/>
    <col min="8470" max="8470" width="7.5703125" style="2" customWidth="1"/>
    <col min="8471" max="8702" width="9.140625" style="2"/>
    <col min="8703" max="8703" width="3.7109375" style="2" customWidth="1"/>
    <col min="8704" max="8704" width="17.85546875" style="2" customWidth="1"/>
    <col min="8705" max="8716" width="5.42578125" style="2" customWidth="1"/>
    <col min="8717" max="8723" width="7" style="2" customWidth="1"/>
    <col min="8724" max="8724" width="8" style="2" customWidth="1"/>
    <col min="8725" max="8725" width="8.28515625" style="2" customWidth="1"/>
    <col min="8726" max="8726" width="7.5703125" style="2" customWidth="1"/>
    <col min="8727" max="8958" width="9.140625" style="2"/>
    <col min="8959" max="8959" width="3.7109375" style="2" customWidth="1"/>
    <col min="8960" max="8960" width="17.85546875" style="2" customWidth="1"/>
    <col min="8961" max="8972" width="5.42578125" style="2" customWidth="1"/>
    <col min="8973" max="8979" width="7" style="2" customWidth="1"/>
    <col min="8980" max="8980" width="8" style="2" customWidth="1"/>
    <col min="8981" max="8981" width="8.28515625" style="2" customWidth="1"/>
    <col min="8982" max="8982" width="7.5703125" style="2" customWidth="1"/>
    <col min="8983" max="9214" width="9.140625" style="2"/>
    <col min="9215" max="9215" width="3.7109375" style="2" customWidth="1"/>
    <col min="9216" max="9216" width="17.85546875" style="2" customWidth="1"/>
    <col min="9217" max="9228" width="5.42578125" style="2" customWidth="1"/>
    <col min="9229" max="9235" width="7" style="2" customWidth="1"/>
    <col min="9236" max="9236" width="8" style="2" customWidth="1"/>
    <col min="9237" max="9237" width="8.28515625" style="2" customWidth="1"/>
    <col min="9238" max="9238" width="7.5703125" style="2" customWidth="1"/>
    <col min="9239" max="9470" width="9.140625" style="2"/>
    <col min="9471" max="9471" width="3.7109375" style="2" customWidth="1"/>
    <col min="9472" max="9472" width="17.85546875" style="2" customWidth="1"/>
    <col min="9473" max="9484" width="5.42578125" style="2" customWidth="1"/>
    <col min="9485" max="9491" width="7" style="2" customWidth="1"/>
    <col min="9492" max="9492" width="8" style="2" customWidth="1"/>
    <col min="9493" max="9493" width="8.28515625" style="2" customWidth="1"/>
    <col min="9494" max="9494" width="7.5703125" style="2" customWidth="1"/>
    <col min="9495" max="9726" width="9.140625" style="2"/>
    <col min="9727" max="9727" width="3.7109375" style="2" customWidth="1"/>
    <col min="9728" max="9728" width="17.85546875" style="2" customWidth="1"/>
    <col min="9729" max="9740" width="5.42578125" style="2" customWidth="1"/>
    <col min="9741" max="9747" width="7" style="2" customWidth="1"/>
    <col min="9748" max="9748" width="8" style="2" customWidth="1"/>
    <col min="9749" max="9749" width="8.28515625" style="2" customWidth="1"/>
    <col min="9750" max="9750" width="7.5703125" style="2" customWidth="1"/>
    <col min="9751" max="9982" width="9.140625" style="2"/>
    <col min="9983" max="9983" width="3.7109375" style="2" customWidth="1"/>
    <col min="9984" max="9984" width="17.85546875" style="2" customWidth="1"/>
    <col min="9985" max="9996" width="5.42578125" style="2" customWidth="1"/>
    <col min="9997" max="10003" width="7" style="2" customWidth="1"/>
    <col min="10004" max="10004" width="8" style="2" customWidth="1"/>
    <col min="10005" max="10005" width="8.28515625" style="2" customWidth="1"/>
    <col min="10006" max="10006" width="7.5703125" style="2" customWidth="1"/>
    <col min="10007" max="10238" width="9.140625" style="2"/>
    <col min="10239" max="10239" width="3.7109375" style="2" customWidth="1"/>
    <col min="10240" max="10240" width="17.85546875" style="2" customWidth="1"/>
    <col min="10241" max="10252" width="5.42578125" style="2" customWidth="1"/>
    <col min="10253" max="10259" width="7" style="2" customWidth="1"/>
    <col min="10260" max="10260" width="8" style="2" customWidth="1"/>
    <col min="10261" max="10261" width="8.28515625" style="2" customWidth="1"/>
    <col min="10262" max="10262" width="7.5703125" style="2" customWidth="1"/>
    <col min="10263" max="10494" width="9.140625" style="2"/>
    <col min="10495" max="10495" width="3.7109375" style="2" customWidth="1"/>
    <col min="10496" max="10496" width="17.85546875" style="2" customWidth="1"/>
    <col min="10497" max="10508" width="5.42578125" style="2" customWidth="1"/>
    <col min="10509" max="10515" width="7" style="2" customWidth="1"/>
    <col min="10516" max="10516" width="8" style="2" customWidth="1"/>
    <col min="10517" max="10517" width="8.28515625" style="2" customWidth="1"/>
    <col min="10518" max="10518" width="7.5703125" style="2" customWidth="1"/>
    <col min="10519" max="10750" width="9.140625" style="2"/>
    <col min="10751" max="10751" width="3.7109375" style="2" customWidth="1"/>
    <col min="10752" max="10752" width="17.85546875" style="2" customWidth="1"/>
    <col min="10753" max="10764" width="5.42578125" style="2" customWidth="1"/>
    <col min="10765" max="10771" width="7" style="2" customWidth="1"/>
    <col min="10772" max="10772" width="8" style="2" customWidth="1"/>
    <col min="10773" max="10773" width="8.28515625" style="2" customWidth="1"/>
    <col min="10774" max="10774" width="7.5703125" style="2" customWidth="1"/>
    <col min="10775" max="11006" width="9.140625" style="2"/>
    <col min="11007" max="11007" width="3.7109375" style="2" customWidth="1"/>
    <col min="11008" max="11008" width="17.85546875" style="2" customWidth="1"/>
    <col min="11009" max="11020" width="5.42578125" style="2" customWidth="1"/>
    <col min="11021" max="11027" width="7" style="2" customWidth="1"/>
    <col min="11028" max="11028" width="8" style="2" customWidth="1"/>
    <col min="11029" max="11029" width="8.28515625" style="2" customWidth="1"/>
    <col min="11030" max="11030" width="7.5703125" style="2" customWidth="1"/>
    <col min="11031" max="11262" width="9.140625" style="2"/>
    <col min="11263" max="11263" width="3.7109375" style="2" customWidth="1"/>
    <col min="11264" max="11264" width="17.85546875" style="2" customWidth="1"/>
    <col min="11265" max="11276" width="5.42578125" style="2" customWidth="1"/>
    <col min="11277" max="11283" width="7" style="2" customWidth="1"/>
    <col min="11284" max="11284" width="8" style="2" customWidth="1"/>
    <col min="11285" max="11285" width="8.28515625" style="2" customWidth="1"/>
    <col min="11286" max="11286" width="7.5703125" style="2" customWidth="1"/>
    <col min="11287" max="11518" width="9.140625" style="2"/>
    <col min="11519" max="11519" width="3.7109375" style="2" customWidth="1"/>
    <col min="11520" max="11520" width="17.85546875" style="2" customWidth="1"/>
    <col min="11521" max="11532" width="5.42578125" style="2" customWidth="1"/>
    <col min="11533" max="11539" width="7" style="2" customWidth="1"/>
    <col min="11540" max="11540" width="8" style="2" customWidth="1"/>
    <col min="11541" max="11541" width="8.28515625" style="2" customWidth="1"/>
    <col min="11542" max="11542" width="7.5703125" style="2" customWidth="1"/>
    <col min="11543" max="11774" width="9.140625" style="2"/>
    <col min="11775" max="11775" width="3.7109375" style="2" customWidth="1"/>
    <col min="11776" max="11776" width="17.85546875" style="2" customWidth="1"/>
    <col min="11777" max="11788" width="5.42578125" style="2" customWidth="1"/>
    <col min="11789" max="11795" width="7" style="2" customWidth="1"/>
    <col min="11796" max="11796" width="8" style="2" customWidth="1"/>
    <col min="11797" max="11797" width="8.28515625" style="2" customWidth="1"/>
    <col min="11798" max="11798" width="7.5703125" style="2" customWidth="1"/>
    <col min="11799" max="12030" width="9.140625" style="2"/>
    <col min="12031" max="12031" width="3.7109375" style="2" customWidth="1"/>
    <col min="12032" max="12032" width="17.85546875" style="2" customWidth="1"/>
    <col min="12033" max="12044" width="5.42578125" style="2" customWidth="1"/>
    <col min="12045" max="12051" width="7" style="2" customWidth="1"/>
    <col min="12052" max="12052" width="8" style="2" customWidth="1"/>
    <col min="12053" max="12053" width="8.28515625" style="2" customWidth="1"/>
    <col min="12054" max="12054" width="7.5703125" style="2" customWidth="1"/>
    <col min="12055" max="12286" width="9.140625" style="2"/>
    <col min="12287" max="12287" width="3.7109375" style="2" customWidth="1"/>
    <col min="12288" max="12288" width="17.85546875" style="2" customWidth="1"/>
    <col min="12289" max="12300" width="5.42578125" style="2" customWidth="1"/>
    <col min="12301" max="12307" width="7" style="2" customWidth="1"/>
    <col min="12308" max="12308" width="8" style="2" customWidth="1"/>
    <col min="12309" max="12309" width="8.28515625" style="2" customWidth="1"/>
    <col min="12310" max="12310" width="7.5703125" style="2" customWidth="1"/>
    <col min="12311" max="12542" width="9.140625" style="2"/>
    <col min="12543" max="12543" width="3.7109375" style="2" customWidth="1"/>
    <col min="12544" max="12544" width="17.85546875" style="2" customWidth="1"/>
    <col min="12545" max="12556" width="5.42578125" style="2" customWidth="1"/>
    <col min="12557" max="12563" width="7" style="2" customWidth="1"/>
    <col min="12564" max="12564" width="8" style="2" customWidth="1"/>
    <col min="12565" max="12565" width="8.28515625" style="2" customWidth="1"/>
    <col min="12566" max="12566" width="7.5703125" style="2" customWidth="1"/>
    <col min="12567" max="12798" width="9.140625" style="2"/>
    <col min="12799" max="12799" width="3.7109375" style="2" customWidth="1"/>
    <col min="12800" max="12800" width="17.85546875" style="2" customWidth="1"/>
    <col min="12801" max="12812" width="5.42578125" style="2" customWidth="1"/>
    <col min="12813" max="12819" width="7" style="2" customWidth="1"/>
    <col min="12820" max="12820" width="8" style="2" customWidth="1"/>
    <col min="12821" max="12821" width="8.28515625" style="2" customWidth="1"/>
    <col min="12822" max="12822" width="7.5703125" style="2" customWidth="1"/>
    <col min="12823" max="13054" width="9.140625" style="2"/>
    <col min="13055" max="13055" width="3.7109375" style="2" customWidth="1"/>
    <col min="13056" max="13056" width="17.85546875" style="2" customWidth="1"/>
    <col min="13057" max="13068" width="5.42578125" style="2" customWidth="1"/>
    <col min="13069" max="13075" width="7" style="2" customWidth="1"/>
    <col min="13076" max="13076" width="8" style="2" customWidth="1"/>
    <col min="13077" max="13077" width="8.28515625" style="2" customWidth="1"/>
    <col min="13078" max="13078" width="7.5703125" style="2" customWidth="1"/>
    <col min="13079" max="13310" width="9.140625" style="2"/>
    <col min="13311" max="13311" width="3.7109375" style="2" customWidth="1"/>
    <col min="13312" max="13312" width="17.85546875" style="2" customWidth="1"/>
    <col min="13313" max="13324" width="5.42578125" style="2" customWidth="1"/>
    <col min="13325" max="13331" width="7" style="2" customWidth="1"/>
    <col min="13332" max="13332" width="8" style="2" customWidth="1"/>
    <col min="13333" max="13333" width="8.28515625" style="2" customWidth="1"/>
    <col min="13334" max="13334" width="7.5703125" style="2" customWidth="1"/>
    <col min="13335" max="13566" width="9.140625" style="2"/>
    <col min="13567" max="13567" width="3.7109375" style="2" customWidth="1"/>
    <col min="13568" max="13568" width="17.85546875" style="2" customWidth="1"/>
    <col min="13569" max="13580" width="5.42578125" style="2" customWidth="1"/>
    <col min="13581" max="13587" width="7" style="2" customWidth="1"/>
    <col min="13588" max="13588" width="8" style="2" customWidth="1"/>
    <col min="13589" max="13589" width="8.28515625" style="2" customWidth="1"/>
    <col min="13590" max="13590" width="7.5703125" style="2" customWidth="1"/>
    <col min="13591" max="13822" width="9.140625" style="2"/>
    <col min="13823" max="13823" width="3.7109375" style="2" customWidth="1"/>
    <col min="13824" max="13824" width="17.85546875" style="2" customWidth="1"/>
    <col min="13825" max="13836" width="5.42578125" style="2" customWidth="1"/>
    <col min="13837" max="13843" width="7" style="2" customWidth="1"/>
    <col min="13844" max="13844" width="8" style="2" customWidth="1"/>
    <col min="13845" max="13845" width="8.28515625" style="2" customWidth="1"/>
    <col min="13846" max="13846" width="7.5703125" style="2" customWidth="1"/>
    <col min="13847" max="14078" width="9.140625" style="2"/>
    <col min="14079" max="14079" width="3.7109375" style="2" customWidth="1"/>
    <col min="14080" max="14080" width="17.85546875" style="2" customWidth="1"/>
    <col min="14081" max="14092" width="5.42578125" style="2" customWidth="1"/>
    <col min="14093" max="14099" width="7" style="2" customWidth="1"/>
    <col min="14100" max="14100" width="8" style="2" customWidth="1"/>
    <col min="14101" max="14101" width="8.28515625" style="2" customWidth="1"/>
    <col min="14102" max="14102" width="7.5703125" style="2" customWidth="1"/>
    <col min="14103" max="14334" width="9.140625" style="2"/>
    <col min="14335" max="14335" width="3.7109375" style="2" customWidth="1"/>
    <col min="14336" max="14336" width="17.85546875" style="2" customWidth="1"/>
    <col min="14337" max="14348" width="5.42578125" style="2" customWidth="1"/>
    <col min="14349" max="14355" width="7" style="2" customWidth="1"/>
    <col min="14356" max="14356" width="8" style="2" customWidth="1"/>
    <col min="14357" max="14357" width="8.28515625" style="2" customWidth="1"/>
    <col min="14358" max="14358" width="7.5703125" style="2" customWidth="1"/>
    <col min="14359" max="14590" width="9.140625" style="2"/>
    <col min="14591" max="14591" width="3.7109375" style="2" customWidth="1"/>
    <col min="14592" max="14592" width="17.85546875" style="2" customWidth="1"/>
    <col min="14593" max="14604" width="5.42578125" style="2" customWidth="1"/>
    <col min="14605" max="14611" width="7" style="2" customWidth="1"/>
    <col min="14612" max="14612" width="8" style="2" customWidth="1"/>
    <col min="14613" max="14613" width="8.28515625" style="2" customWidth="1"/>
    <col min="14614" max="14614" width="7.5703125" style="2" customWidth="1"/>
    <col min="14615" max="14846" width="9.140625" style="2"/>
    <col min="14847" max="14847" width="3.7109375" style="2" customWidth="1"/>
    <col min="14848" max="14848" width="17.85546875" style="2" customWidth="1"/>
    <col min="14849" max="14860" width="5.42578125" style="2" customWidth="1"/>
    <col min="14861" max="14867" width="7" style="2" customWidth="1"/>
    <col min="14868" max="14868" width="8" style="2" customWidth="1"/>
    <col min="14869" max="14869" width="8.28515625" style="2" customWidth="1"/>
    <col min="14870" max="14870" width="7.5703125" style="2" customWidth="1"/>
    <col min="14871" max="15102" width="9.140625" style="2"/>
    <col min="15103" max="15103" width="3.7109375" style="2" customWidth="1"/>
    <col min="15104" max="15104" width="17.85546875" style="2" customWidth="1"/>
    <col min="15105" max="15116" width="5.42578125" style="2" customWidth="1"/>
    <col min="15117" max="15123" width="7" style="2" customWidth="1"/>
    <col min="15124" max="15124" width="8" style="2" customWidth="1"/>
    <col min="15125" max="15125" width="8.28515625" style="2" customWidth="1"/>
    <col min="15126" max="15126" width="7.5703125" style="2" customWidth="1"/>
    <col min="15127" max="15358" width="9.140625" style="2"/>
    <col min="15359" max="15359" width="3.7109375" style="2" customWidth="1"/>
    <col min="15360" max="15360" width="17.85546875" style="2" customWidth="1"/>
    <col min="15361" max="15372" width="5.42578125" style="2" customWidth="1"/>
    <col min="15373" max="15379" width="7" style="2" customWidth="1"/>
    <col min="15380" max="15380" width="8" style="2" customWidth="1"/>
    <col min="15381" max="15381" width="8.28515625" style="2" customWidth="1"/>
    <col min="15382" max="15382" width="7.5703125" style="2" customWidth="1"/>
    <col min="15383" max="15614" width="9.140625" style="2"/>
    <col min="15615" max="15615" width="3.7109375" style="2" customWidth="1"/>
    <col min="15616" max="15616" width="17.85546875" style="2" customWidth="1"/>
    <col min="15617" max="15628" width="5.42578125" style="2" customWidth="1"/>
    <col min="15629" max="15635" width="7" style="2" customWidth="1"/>
    <col min="15636" max="15636" width="8" style="2" customWidth="1"/>
    <col min="15637" max="15637" width="8.28515625" style="2" customWidth="1"/>
    <col min="15638" max="15638" width="7.5703125" style="2" customWidth="1"/>
    <col min="15639" max="15870" width="9.140625" style="2"/>
    <col min="15871" max="15871" width="3.7109375" style="2" customWidth="1"/>
    <col min="15872" max="15872" width="17.85546875" style="2" customWidth="1"/>
    <col min="15873" max="15884" width="5.42578125" style="2" customWidth="1"/>
    <col min="15885" max="15891" width="7" style="2" customWidth="1"/>
    <col min="15892" max="15892" width="8" style="2" customWidth="1"/>
    <col min="15893" max="15893" width="8.28515625" style="2" customWidth="1"/>
    <col min="15894" max="15894" width="7.5703125" style="2" customWidth="1"/>
    <col min="15895" max="16126" width="9.140625" style="2"/>
    <col min="16127" max="16127" width="3.7109375" style="2" customWidth="1"/>
    <col min="16128" max="16128" width="17.85546875" style="2" customWidth="1"/>
    <col min="16129" max="16140" width="5.42578125" style="2" customWidth="1"/>
    <col min="16141" max="16147" width="7" style="2" customWidth="1"/>
    <col min="16148" max="16148" width="8" style="2" customWidth="1"/>
    <col min="16149" max="16149" width="8.28515625" style="2" customWidth="1"/>
    <col min="16150" max="16150" width="7.5703125" style="2" customWidth="1"/>
    <col min="16151" max="16384" width="9.140625" style="2"/>
  </cols>
  <sheetData>
    <row r="1" spans="1:25" x14ac:dyDescent="0.25">
      <c r="A1" s="142" t="s">
        <v>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</row>
    <row r="2" spans="1:25" s="3" customFormat="1" x14ac:dyDescent="0.25">
      <c r="P2" s="4"/>
      <c r="Q2" s="4"/>
      <c r="R2" s="4"/>
      <c r="S2" s="4"/>
      <c r="T2" s="4"/>
      <c r="U2" s="4"/>
      <c r="V2" s="4"/>
      <c r="W2" s="4"/>
    </row>
    <row r="3" spans="1:25" s="3" customFormat="1" x14ac:dyDescent="0.25">
      <c r="P3" s="4"/>
      <c r="Q3" s="4"/>
      <c r="R3" s="4"/>
      <c r="S3" s="4"/>
      <c r="T3" s="4"/>
      <c r="U3" s="4"/>
      <c r="V3" s="4"/>
      <c r="W3" s="4"/>
    </row>
    <row r="4" spans="1:25" s="3" customFormat="1" x14ac:dyDescent="0.25">
      <c r="B4" s="143" t="s">
        <v>1</v>
      </c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</row>
    <row r="5" spans="1:25" s="3" customFormat="1" x14ac:dyDescent="0.25">
      <c r="B5" s="143" t="s">
        <v>2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</row>
    <row r="6" spans="1:25" s="3" customFormat="1" x14ac:dyDescent="0.25">
      <c r="B6" s="143" t="s">
        <v>46</v>
      </c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</row>
    <row r="7" spans="1:25" s="3" customFormat="1" x14ac:dyDescent="0.25"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44" t="s">
        <v>3</v>
      </c>
      <c r="W7" s="144"/>
      <c r="X7" s="144"/>
    </row>
    <row r="8" spans="1:25" s="3" customFormat="1" x14ac:dyDescent="0.25">
      <c r="A8" s="141" t="s">
        <v>69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5" t="s">
        <v>10</v>
      </c>
      <c r="I8" s="5" t="s">
        <v>11</v>
      </c>
      <c r="J8" s="5" t="s">
        <v>12</v>
      </c>
      <c r="K8" s="5" t="s">
        <v>13</v>
      </c>
      <c r="L8" s="5" t="s">
        <v>14</v>
      </c>
      <c r="M8" s="5" t="s">
        <v>15</v>
      </c>
      <c r="N8" s="5" t="s">
        <v>16</v>
      </c>
      <c r="O8" s="5" t="s">
        <v>17</v>
      </c>
      <c r="P8" s="5" t="s">
        <v>18</v>
      </c>
      <c r="Q8" s="5" t="s">
        <v>19</v>
      </c>
      <c r="R8" s="5" t="s">
        <v>22</v>
      </c>
      <c r="S8" s="5" t="s">
        <v>20</v>
      </c>
      <c r="T8" s="5" t="s">
        <v>21</v>
      </c>
      <c r="U8" s="5" t="s">
        <v>48</v>
      </c>
      <c r="V8" s="5" t="s">
        <v>50</v>
      </c>
      <c r="W8" s="5" t="s">
        <v>23</v>
      </c>
      <c r="X8" s="5" t="s">
        <v>49</v>
      </c>
      <c r="Y8" s="5" t="s">
        <v>24</v>
      </c>
    </row>
    <row r="9" spans="1:25" s="8" customFormat="1" ht="22.5" customHeight="1" x14ac:dyDescent="0.2">
      <c r="A9" s="141"/>
      <c r="B9" s="6" t="s">
        <v>25</v>
      </c>
      <c r="C9" s="7" t="s">
        <v>27</v>
      </c>
      <c r="D9" s="7" t="s">
        <v>28</v>
      </c>
      <c r="E9" s="7" t="s">
        <v>29</v>
      </c>
      <c r="F9" s="7" t="s">
        <v>30</v>
      </c>
      <c r="G9" s="7" t="s">
        <v>31</v>
      </c>
      <c r="H9" s="7">
        <v>2011</v>
      </c>
      <c r="I9" s="7">
        <v>2012</v>
      </c>
      <c r="J9" s="7">
        <v>2013</v>
      </c>
      <c r="K9" s="7">
        <v>2014</v>
      </c>
      <c r="L9" s="7" t="s">
        <v>32</v>
      </c>
      <c r="M9" s="7" t="s">
        <v>47</v>
      </c>
      <c r="N9" s="7" t="s">
        <v>26</v>
      </c>
      <c r="O9" s="7" t="s">
        <v>27</v>
      </c>
      <c r="P9" s="7" t="s">
        <v>28</v>
      </c>
      <c r="Q9" s="7" t="s">
        <v>29</v>
      </c>
      <c r="R9" s="7" t="s">
        <v>30</v>
      </c>
      <c r="S9" s="7" t="s">
        <v>31</v>
      </c>
      <c r="T9" s="7" t="s">
        <v>33</v>
      </c>
      <c r="U9" s="7" t="s">
        <v>34</v>
      </c>
      <c r="V9" s="7" t="s">
        <v>35</v>
      </c>
      <c r="W9" s="7" t="s">
        <v>36</v>
      </c>
      <c r="X9" s="16" t="s">
        <v>32</v>
      </c>
      <c r="Y9" s="16" t="s">
        <v>47</v>
      </c>
    </row>
    <row r="10" spans="1:25" s="8" customFormat="1" ht="13.5" x14ac:dyDescent="0.2">
      <c r="A10" s="20" t="s">
        <v>37</v>
      </c>
      <c r="B10" s="9" t="s">
        <v>38</v>
      </c>
      <c r="C10" s="10">
        <v>550</v>
      </c>
      <c r="D10" s="10">
        <v>550</v>
      </c>
      <c r="E10" s="10">
        <v>600</v>
      </c>
      <c r="F10" s="10">
        <v>600</v>
      </c>
      <c r="G10" s="10">
        <v>600</v>
      </c>
      <c r="H10" s="10">
        <v>600</v>
      </c>
      <c r="I10" s="10">
        <v>600</v>
      </c>
      <c r="J10" s="10">
        <v>600</v>
      </c>
      <c r="K10" s="10">
        <v>600</v>
      </c>
      <c r="L10" s="10">
        <v>600</v>
      </c>
      <c r="M10" s="21"/>
      <c r="N10" s="11">
        <v>138064</v>
      </c>
      <c r="O10" s="11">
        <v>147416</v>
      </c>
      <c r="P10" s="11">
        <v>151370</v>
      </c>
      <c r="Q10" s="11">
        <v>161342</v>
      </c>
      <c r="R10" s="11">
        <v>153111</v>
      </c>
      <c r="S10" s="11">
        <v>152891</v>
      </c>
      <c r="T10" s="11">
        <v>150365</v>
      </c>
      <c r="U10" s="11">
        <v>186234</v>
      </c>
      <c r="V10" s="11">
        <v>168093</v>
      </c>
      <c r="W10" s="11">
        <v>160213</v>
      </c>
      <c r="X10" s="11">
        <v>158447</v>
      </c>
      <c r="Y10" s="138"/>
    </row>
    <row r="11" spans="1:25" s="8" customFormat="1" ht="36.75" customHeight="1" x14ac:dyDescent="0.2">
      <c r="A11" s="16" t="s">
        <v>39</v>
      </c>
      <c r="B11" s="18" t="s">
        <v>52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>
        <v>1000</v>
      </c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39">
        <v>117977</v>
      </c>
    </row>
    <row r="12" spans="1:25" s="8" customFormat="1" ht="33.75" x14ac:dyDescent="0.2">
      <c r="A12" s="16" t="s">
        <v>40</v>
      </c>
      <c r="B12" s="18" t="s">
        <v>53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>
        <v>800</v>
      </c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39">
        <v>31552</v>
      </c>
    </row>
    <row r="13" spans="1:25" s="8" customFormat="1" ht="25.5" x14ac:dyDescent="0.2">
      <c r="A13" s="16" t="s">
        <v>42</v>
      </c>
      <c r="B13" s="17" t="s">
        <v>51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>
        <v>600</v>
      </c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39">
        <v>74408</v>
      </c>
    </row>
    <row r="14" spans="1:25" s="8" customFormat="1" ht="12" x14ac:dyDescent="0.2">
      <c r="A14" s="20" t="s">
        <v>44</v>
      </c>
      <c r="B14" s="10" t="s">
        <v>54</v>
      </c>
      <c r="C14" s="19">
        <v>2</v>
      </c>
      <c r="D14" s="19">
        <v>2</v>
      </c>
      <c r="E14" s="19">
        <v>2</v>
      </c>
      <c r="F14" s="19">
        <v>2</v>
      </c>
      <c r="G14" s="19">
        <v>2</v>
      </c>
      <c r="H14" s="19">
        <v>2</v>
      </c>
      <c r="I14" s="19">
        <v>2</v>
      </c>
      <c r="J14" s="19">
        <v>2</v>
      </c>
      <c r="K14" s="19">
        <v>2</v>
      </c>
      <c r="L14" s="19">
        <v>2</v>
      </c>
      <c r="M14" s="19">
        <v>2</v>
      </c>
      <c r="N14" s="11">
        <v>246944</v>
      </c>
      <c r="O14" s="11">
        <v>266223</v>
      </c>
      <c r="P14" s="11">
        <v>267129</v>
      </c>
      <c r="Q14" s="11">
        <v>291918</v>
      </c>
      <c r="R14" s="11">
        <v>287724</v>
      </c>
      <c r="S14" s="11">
        <v>408025</v>
      </c>
      <c r="T14" s="11">
        <v>306876</v>
      </c>
      <c r="U14" s="11">
        <v>492291</v>
      </c>
      <c r="V14" s="11">
        <v>414376</v>
      </c>
      <c r="W14" s="11">
        <v>390835</v>
      </c>
      <c r="X14" s="11">
        <v>445011</v>
      </c>
      <c r="Y14" s="140">
        <v>430824</v>
      </c>
    </row>
    <row r="15" spans="1:25" s="8" customFormat="1" ht="12" x14ac:dyDescent="0.2">
      <c r="A15" s="20" t="s">
        <v>55</v>
      </c>
      <c r="B15" s="10" t="s">
        <v>41</v>
      </c>
      <c r="C15" s="10">
        <v>335</v>
      </c>
      <c r="D15" s="10">
        <v>345</v>
      </c>
      <c r="E15" s="10">
        <v>360</v>
      </c>
      <c r="F15" s="10">
        <v>380</v>
      </c>
      <c r="G15" s="10">
        <v>410</v>
      </c>
      <c r="H15" s="10">
        <v>420</v>
      </c>
      <c r="I15" s="10">
        <v>420</v>
      </c>
      <c r="J15" s="10">
        <v>420</v>
      </c>
      <c r="K15" s="10">
        <v>450</v>
      </c>
      <c r="L15" s="10">
        <v>450</v>
      </c>
      <c r="M15" s="10">
        <v>500</v>
      </c>
      <c r="N15" s="11">
        <v>240222</v>
      </c>
      <c r="O15" s="11">
        <v>242897</v>
      </c>
      <c r="P15" s="11">
        <v>266912</v>
      </c>
      <c r="Q15" s="11">
        <v>266519</v>
      </c>
      <c r="R15" s="11">
        <v>275421</v>
      </c>
      <c r="S15" s="11">
        <v>318895</v>
      </c>
      <c r="T15" s="11">
        <v>440921</v>
      </c>
      <c r="U15" s="11">
        <v>452861</v>
      </c>
      <c r="V15" s="11">
        <v>487729</v>
      </c>
      <c r="W15" s="11">
        <v>482296</v>
      </c>
      <c r="X15" s="11">
        <v>464264</v>
      </c>
      <c r="Y15" s="140">
        <v>538377</v>
      </c>
    </row>
    <row r="16" spans="1:25" s="8" customFormat="1" ht="12" x14ac:dyDescent="0.2">
      <c r="A16" s="20" t="s">
        <v>56</v>
      </c>
      <c r="B16" s="10" t="s">
        <v>43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11">
        <v>4665</v>
      </c>
      <c r="O16" s="11">
        <v>4490</v>
      </c>
      <c r="P16" s="11">
        <v>1779</v>
      </c>
      <c r="Q16" s="11">
        <v>2360</v>
      </c>
      <c r="R16" s="11">
        <v>3975</v>
      </c>
      <c r="S16" s="11">
        <v>4427</v>
      </c>
      <c r="T16" s="11">
        <v>4089</v>
      </c>
      <c r="U16" s="11">
        <v>23147</v>
      </c>
      <c r="V16" s="11">
        <v>14087</v>
      </c>
      <c r="W16" s="11">
        <v>4521</v>
      </c>
      <c r="X16" s="11">
        <v>9990</v>
      </c>
      <c r="Y16" s="140">
        <v>4133</v>
      </c>
    </row>
    <row r="17" spans="1:25" s="8" customFormat="1" ht="12" x14ac:dyDescent="0.2">
      <c r="A17" s="20" t="s">
        <v>57</v>
      </c>
      <c r="B17" s="12" t="s">
        <v>45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13">
        <f t="shared" ref="N17:Y17" si="0">SUM(N10:N16)</f>
        <v>629895</v>
      </c>
      <c r="O17" s="13">
        <f t="shared" si="0"/>
        <v>661026</v>
      </c>
      <c r="P17" s="13">
        <f t="shared" si="0"/>
        <v>687190</v>
      </c>
      <c r="Q17" s="13">
        <f t="shared" si="0"/>
        <v>722139</v>
      </c>
      <c r="R17" s="13">
        <f t="shared" si="0"/>
        <v>720231</v>
      </c>
      <c r="S17" s="13">
        <f t="shared" si="0"/>
        <v>884238</v>
      </c>
      <c r="T17" s="13">
        <f t="shared" si="0"/>
        <v>902251</v>
      </c>
      <c r="U17" s="13">
        <f t="shared" si="0"/>
        <v>1154533</v>
      </c>
      <c r="V17" s="13">
        <f t="shared" si="0"/>
        <v>1084285</v>
      </c>
      <c r="W17" s="13">
        <f t="shared" si="0"/>
        <v>1037865</v>
      </c>
      <c r="X17" s="13">
        <f t="shared" si="0"/>
        <v>1077712</v>
      </c>
      <c r="Y17" s="13">
        <f t="shared" si="0"/>
        <v>1197271</v>
      </c>
    </row>
    <row r="18" spans="1:25" x14ac:dyDescent="0.25">
      <c r="C18" s="22"/>
    </row>
    <row r="19" spans="1:25" x14ac:dyDescent="0.25"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</row>
    <row r="29" spans="1:25" x14ac:dyDescent="0.25">
      <c r="T29" s="15"/>
    </row>
  </sheetData>
  <mergeCells count="6">
    <mergeCell ref="A8:A9"/>
    <mergeCell ref="A1:Y1"/>
    <mergeCell ref="B4:W4"/>
    <mergeCell ref="B5:W5"/>
    <mergeCell ref="B6:W6"/>
    <mergeCell ref="V7:X7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3"/>
  <sheetViews>
    <sheetView workbookViewId="0">
      <selection sqref="A1:XFD1048576"/>
    </sheetView>
  </sheetViews>
  <sheetFormatPr defaultRowHeight="15.75" x14ac:dyDescent="0.25"/>
  <cols>
    <col min="1" max="1" width="5.5703125" style="44" customWidth="1"/>
    <col min="2" max="2" width="71.7109375" style="44" customWidth="1"/>
    <col min="3" max="3" width="13.5703125" style="44" customWidth="1"/>
    <col min="4" max="4" width="13.5703125" style="25" customWidth="1"/>
    <col min="5" max="256" width="9.140625" style="23"/>
    <col min="257" max="257" width="5.5703125" style="23" customWidth="1"/>
    <col min="258" max="258" width="71.7109375" style="23" customWidth="1"/>
    <col min="259" max="260" width="13.5703125" style="23" customWidth="1"/>
    <col min="261" max="512" width="9.140625" style="23"/>
    <col min="513" max="513" width="5.5703125" style="23" customWidth="1"/>
    <col min="514" max="514" width="71.7109375" style="23" customWidth="1"/>
    <col min="515" max="516" width="13.5703125" style="23" customWidth="1"/>
    <col min="517" max="768" width="9.140625" style="23"/>
    <col min="769" max="769" width="5.5703125" style="23" customWidth="1"/>
    <col min="770" max="770" width="71.7109375" style="23" customWidth="1"/>
    <col min="771" max="772" width="13.5703125" style="23" customWidth="1"/>
    <col min="773" max="1024" width="9.140625" style="23"/>
    <col min="1025" max="1025" width="5.5703125" style="23" customWidth="1"/>
    <col min="1026" max="1026" width="71.7109375" style="23" customWidth="1"/>
    <col min="1027" max="1028" width="13.5703125" style="23" customWidth="1"/>
    <col min="1029" max="1280" width="9.140625" style="23"/>
    <col min="1281" max="1281" width="5.5703125" style="23" customWidth="1"/>
    <col min="1282" max="1282" width="71.7109375" style="23" customWidth="1"/>
    <col min="1283" max="1284" width="13.5703125" style="23" customWidth="1"/>
    <col min="1285" max="1536" width="9.140625" style="23"/>
    <col min="1537" max="1537" width="5.5703125" style="23" customWidth="1"/>
    <col min="1538" max="1538" width="71.7109375" style="23" customWidth="1"/>
    <col min="1539" max="1540" width="13.5703125" style="23" customWidth="1"/>
    <col min="1541" max="1792" width="9.140625" style="23"/>
    <col min="1793" max="1793" width="5.5703125" style="23" customWidth="1"/>
    <col min="1794" max="1794" width="71.7109375" style="23" customWidth="1"/>
    <col min="1795" max="1796" width="13.5703125" style="23" customWidth="1"/>
    <col min="1797" max="2048" width="9.140625" style="23"/>
    <col min="2049" max="2049" width="5.5703125" style="23" customWidth="1"/>
    <col min="2050" max="2050" width="71.7109375" style="23" customWidth="1"/>
    <col min="2051" max="2052" width="13.5703125" style="23" customWidth="1"/>
    <col min="2053" max="2304" width="9.140625" style="23"/>
    <col min="2305" max="2305" width="5.5703125" style="23" customWidth="1"/>
    <col min="2306" max="2306" width="71.7109375" style="23" customWidth="1"/>
    <col min="2307" max="2308" width="13.5703125" style="23" customWidth="1"/>
    <col min="2309" max="2560" width="9.140625" style="23"/>
    <col min="2561" max="2561" width="5.5703125" style="23" customWidth="1"/>
    <col min="2562" max="2562" width="71.7109375" style="23" customWidth="1"/>
    <col min="2563" max="2564" width="13.5703125" style="23" customWidth="1"/>
    <col min="2565" max="2816" width="9.140625" style="23"/>
    <col min="2817" max="2817" width="5.5703125" style="23" customWidth="1"/>
    <col min="2818" max="2818" width="71.7109375" style="23" customWidth="1"/>
    <col min="2819" max="2820" width="13.5703125" style="23" customWidth="1"/>
    <col min="2821" max="3072" width="9.140625" style="23"/>
    <col min="3073" max="3073" width="5.5703125" style="23" customWidth="1"/>
    <col min="3074" max="3074" width="71.7109375" style="23" customWidth="1"/>
    <col min="3075" max="3076" width="13.5703125" style="23" customWidth="1"/>
    <col min="3077" max="3328" width="9.140625" style="23"/>
    <col min="3329" max="3329" width="5.5703125" style="23" customWidth="1"/>
    <col min="3330" max="3330" width="71.7109375" style="23" customWidth="1"/>
    <col min="3331" max="3332" width="13.5703125" style="23" customWidth="1"/>
    <col min="3333" max="3584" width="9.140625" style="23"/>
    <col min="3585" max="3585" width="5.5703125" style="23" customWidth="1"/>
    <col min="3586" max="3586" width="71.7109375" style="23" customWidth="1"/>
    <col min="3587" max="3588" width="13.5703125" style="23" customWidth="1"/>
    <col min="3589" max="3840" width="9.140625" style="23"/>
    <col min="3841" max="3841" width="5.5703125" style="23" customWidth="1"/>
    <col min="3842" max="3842" width="71.7109375" style="23" customWidth="1"/>
    <col min="3843" max="3844" width="13.5703125" style="23" customWidth="1"/>
    <col min="3845" max="4096" width="9.140625" style="23"/>
    <col min="4097" max="4097" width="5.5703125" style="23" customWidth="1"/>
    <col min="4098" max="4098" width="71.7109375" style="23" customWidth="1"/>
    <col min="4099" max="4100" width="13.5703125" style="23" customWidth="1"/>
    <col min="4101" max="4352" width="9.140625" style="23"/>
    <col min="4353" max="4353" width="5.5703125" style="23" customWidth="1"/>
    <col min="4354" max="4354" width="71.7109375" style="23" customWidth="1"/>
    <col min="4355" max="4356" width="13.5703125" style="23" customWidth="1"/>
    <col min="4357" max="4608" width="9.140625" style="23"/>
    <col min="4609" max="4609" width="5.5703125" style="23" customWidth="1"/>
    <col min="4610" max="4610" width="71.7109375" style="23" customWidth="1"/>
    <col min="4611" max="4612" width="13.5703125" style="23" customWidth="1"/>
    <col min="4613" max="4864" width="9.140625" style="23"/>
    <col min="4865" max="4865" width="5.5703125" style="23" customWidth="1"/>
    <col min="4866" max="4866" width="71.7109375" style="23" customWidth="1"/>
    <col min="4867" max="4868" width="13.5703125" style="23" customWidth="1"/>
    <col min="4869" max="5120" width="9.140625" style="23"/>
    <col min="5121" max="5121" width="5.5703125" style="23" customWidth="1"/>
    <col min="5122" max="5122" width="71.7109375" style="23" customWidth="1"/>
    <col min="5123" max="5124" width="13.5703125" style="23" customWidth="1"/>
    <col min="5125" max="5376" width="9.140625" style="23"/>
    <col min="5377" max="5377" width="5.5703125" style="23" customWidth="1"/>
    <col min="5378" max="5378" width="71.7109375" style="23" customWidth="1"/>
    <col min="5379" max="5380" width="13.5703125" style="23" customWidth="1"/>
    <col min="5381" max="5632" width="9.140625" style="23"/>
    <col min="5633" max="5633" width="5.5703125" style="23" customWidth="1"/>
    <col min="5634" max="5634" width="71.7109375" style="23" customWidth="1"/>
    <col min="5635" max="5636" width="13.5703125" style="23" customWidth="1"/>
    <col min="5637" max="5888" width="9.140625" style="23"/>
    <col min="5889" max="5889" width="5.5703125" style="23" customWidth="1"/>
    <col min="5890" max="5890" width="71.7109375" style="23" customWidth="1"/>
    <col min="5891" max="5892" width="13.5703125" style="23" customWidth="1"/>
    <col min="5893" max="6144" width="9.140625" style="23"/>
    <col min="6145" max="6145" width="5.5703125" style="23" customWidth="1"/>
    <col min="6146" max="6146" width="71.7109375" style="23" customWidth="1"/>
    <col min="6147" max="6148" width="13.5703125" style="23" customWidth="1"/>
    <col min="6149" max="6400" width="9.140625" style="23"/>
    <col min="6401" max="6401" width="5.5703125" style="23" customWidth="1"/>
    <col min="6402" max="6402" width="71.7109375" style="23" customWidth="1"/>
    <col min="6403" max="6404" width="13.5703125" style="23" customWidth="1"/>
    <col min="6405" max="6656" width="9.140625" style="23"/>
    <col min="6657" max="6657" width="5.5703125" style="23" customWidth="1"/>
    <col min="6658" max="6658" width="71.7109375" style="23" customWidth="1"/>
    <col min="6659" max="6660" width="13.5703125" style="23" customWidth="1"/>
    <col min="6661" max="6912" width="9.140625" style="23"/>
    <col min="6913" max="6913" width="5.5703125" style="23" customWidth="1"/>
    <col min="6914" max="6914" width="71.7109375" style="23" customWidth="1"/>
    <col min="6915" max="6916" width="13.5703125" style="23" customWidth="1"/>
    <col min="6917" max="7168" width="9.140625" style="23"/>
    <col min="7169" max="7169" width="5.5703125" style="23" customWidth="1"/>
    <col min="7170" max="7170" width="71.7109375" style="23" customWidth="1"/>
    <col min="7171" max="7172" width="13.5703125" style="23" customWidth="1"/>
    <col min="7173" max="7424" width="9.140625" style="23"/>
    <col min="7425" max="7425" width="5.5703125" style="23" customWidth="1"/>
    <col min="7426" max="7426" width="71.7109375" style="23" customWidth="1"/>
    <col min="7427" max="7428" width="13.5703125" style="23" customWidth="1"/>
    <col min="7429" max="7680" width="9.140625" style="23"/>
    <col min="7681" max="7681" width="5.5703125" style="23" customWidth="1"/>
    <col min="7682" max="7682" width="71.7109375" style="23" customWidth="1"/>
    <col min="7683" max="7684" width="13.5703125" style="23" customWidth="1"/>
    <col min="7685" max="7936" width="9.140625" style="23"/>
    <col min="7937" max="7937" width="5.5703125" style="23" customWidth="1"/>
    <col min="7938" max="7938" width="71.7109375" style="23" customWidth="1"/>
    <col min="7939" max="7940" width="13.5703125" style="23" customWidth="1"/>
    <col min="7941" max="8192" width="9.140625" style="23"/>
    <col min="8193" max="8193" width="5.5703125" style="23" customWidth="1"/>
    <col min="8194" max="8194" width="71.7109375" style="23" customWidth="1"/>
    <col min="8195" max="8196" width="13.5703125" style="23" customWidth="1"/>
    <col min="8197" max="8448" width="9.140625" style="23"/>
    <col min="8449" max="8449" width="5.5703125" style="23" customWidth="1"/>
    <col min="8450" max="8450" width="71.7109375" style="23" customWidth="1"/>
    <col min="8451" max="8452" width="13.5703125" style="23" customWidth="1"/>
    <col min="8453" max="8704" width="9.140625" style="23"/>
    <col min="8705" max="8705" width="5.5703125" style="23" customWidth="1"/>
    <col min="8706" max="8706" width="71.7109375" style="23" customWidth="1"/>
    <col min="8707" max="8708" width="13.5703125" style="23" customWidth="1"/>
    <col min="8709" max="8960" width="9.140625" style="23"/>
    <col min="8961" max="8961" width="5.5703125" style="23" customWidth="1"/>
    <col min="8962" max="8962" width="71.7109375" style="23" customWidth="1"/>
    <col min="8963" max="8964" width="13.5703125" style="23" customWidth="1"/>
    <col min="8965" max="9216" width="9.140625" style="23"/>
    <col min="9217" max="9217" width="5.5703125" style="23" customWidth="1"/>
    <col min="9218" max="9218" width="71.7109375" style="23" customWidth="1"/>
    <col min="9219" max="9220" width="13.5703125" style="23" customWidth="1"/>
    <col min="9221" max="9472" width="9.140625" style="23"/>
    <col min="9473" max="9473" width="5.5703125" style="23" customWidth="1"/>
    <col min="9474" max="9474" width="71.7109375" style="23" customWidth="1"/>
    <col min="9475" max="9476" width="13.5703125" style="23" customWidth="1"/>
    <col min="9477" max="9728" width="9.140625" style="23"/>
    <col min="9729" max="9729" width="5.5703125" style="23" customWidth="1"/>
    <col min="9730" max="9730" width="71.7109375" style="23" customWidth="1"/>
    <col min="9731" max="9732" width="13.5703125" style="23" customWidth="1"/>
    <col min="9733" max="9984" width="9.140625" style="23"/>
    <col min="9985" max="9985" width="5.5703125" style="23" customWidth="1"/>
    <col min="9986" max="9986" width="71.7109375" style="23" customWidth="1"/>
    <col min="9987" max="9988" width="13.5703125" style="23" customWidth="1"/>
    <col min="9989" max="10240" width="9.140625" style="23"/>
    <col min="10241" max="10241" width="5.5703125" style="23" customWidth="1"/>
    <col min="10242" max="10242" width="71.7109375" style="23" customWidth="1"/>
    <col min="10243" max="10244" width="13.5703125" style="23" customWidth="1"/>
    <col min="10245" max="10496" width="9.140625" style="23"/>
    <col min="10497" max="10497" width="5.5703125" style="23" customWidth="1"/>
    <col min="10498" max="10498" width="71.7109375" style="23" customWidth="1"/>
    <col min="10499" max="10500" width="13.5703125" style="23" customWidth="1"/>
    <col min="10501" max="10752" width="9.140625" style="23"/>
    <col min="10753" max="10753" width="5.5703125" style="23" customWidth="1"/>
    <col min="10754" max="10754" width="71.7109375" style="23" customWidth="1"/>
    <col min="10755" max="10756" width="13.5703125" style="23" customWidth="1"/>
    <col min="10757" max="11008" width="9.140625" style="23"/>
    <col min="11009" max="11009" width="5.5703125" style="23" customWidth="1"/>
    <col min="11010" max="11010" width="71.7109375" style="23" customWidth="1"/>
    <col min="11011" max="11012" width="13.5703125" style="23" customWidth="1"/>
    <col min="11013" max="11264" width="9.140625" style="23"/>
    <col min="11265" max="11265" width="5.5703125" style="23" customWidth="1"/>
    <col min="11266" max="11266" width="71.7109375" style="23" customWidth="1"/>
    <col min="11267" max="11268" width="13.5703125" style="23" customWidth="1"/>
    <col min="11269" max="11520" width="9.140625" style="23"/>
    <col min="11521" max="11521" width="5.5703125" style="23" customWidth="1"/>
    <col min="11522" max="11522" width="71.7109375" style="23" customWidth="1"/>
    <col min="11523" max="11524" width="13.5703125" style="23" customWidth="1"/>
    <col min="11525" max="11776" width="9.140625" style="23"/>
    <col min="11777" max="11777" width="5.5703125" style="23" customWidth="1"/>
    <col min="11778" max="11778" width="71.7109375" style="23" customWidth="1"/>
    <col min="11779" max="11780" width="13.5703125" style="23" customWidth="1"/>
    <col min="11781" max="12032" width="9.140625" style="23"/>
    <col min="12033" max="12033" width="5.5703125" style="23" customWidth="1"/>
    <col min="12034" max="12034" width="71.7109375" style="23" customWidth="1"/>
    <col min="12035" max="12036" width="13.5703125" style="23" customWidth="1"/>
    <col min="12037" max="12288" width="9.140625" style="23"/>
    <col min="12289" max="12289" width="5.5703125" style="23" customWidth="1"/>
    <col min="12290" max="12290" width="71.7109375" style="23" customWidth="1"/>
    <col min="12291" max="12292" width="13.5703125" style="23" customWidth="1"/>
    <col min="12293" max="12544" width="9.140625" style="23"/>
    <col min="12545" max="12545" width="5.5703125" style="23" customWidth="1"/>
    <col min="12546" max="12546" width="71.7109375" style="23" customWidth="1"/>
    <col min="12547" max="12548" width="13.5703125" style="23" customWidth="1"/>
    <col min="12549" max="12800" width="9.140625" style="23"/>
    <col min="12801" max="12801" width="5.5703125" style="23" customWidth="1"/>
    <col min="12802" max="12802" width="71.7109375" style="23" customWidth="1"/>
    <col min="12803" max="12804" width="13.5703125" style="23" customWidth="1"/>
    <col min="12805" max="13056" width="9.140625" style="23"/>
    <col min="13057" max="13057" width="5.5703125" style="23" customWidth="1"/>
    <col min="13058" max="13058" width="71.7109375" style="23" customWidth="1"/>
    <col min="13059" max="13060" width="13.5703125" style="23" customWidth="1"/>
    <col min="13061" max="13312" width="9.140625" style="23"/>
    <col min="13313" max="13313" width="5.5703125" style="23" customWidth="1"/>
    <col min="13314" max="13314" width="71.7109375" style="23" customWidth="1"/>
    <col min="13315" max="13316" width="13.5703125" style="23" customWidth="1"/>
    <col min="13317" max="13568" width="9.140625" style="23"/>
    <col min="13569" max="13569" width="5.5703125" style="23" customWidth="1"/>
    <col min="13570" max="13570" width="71.7109375" style="23" customWidth="1"/>
    <col min="13571" max="13572" width="13.5703125" style="23" customWidth="1"/>
    <col min="13573" max="13824" width="9.140625" style="23"/>
    <col min="13825" max="13825" width="5.5703125" style="23" customWidth="1"/>
    <col min="13826" max="13826" width="71.7109375" style="23" customWidth="1"/>
    <col min="13827" max="13828" width="13.5703125" style="23" customWidth="1"/>
    <col min="13829" max="14080" width="9.140625" style="23"/>
    <col min="14081" max="14081" width="5.5703125" style="23" customWidth="1"/>
    <col min="14082" max="14082" width="71.7109375" style="23" customWidth="1"/>
    <col min="14083" max="14084" width="13.5703125" style="23" customWidth="1"/>
    <col min="14085" max="14336" width="9.140625" style="23"/>
    <col min="14337" max="14337" width="5.5703125" style="23" customWidth="1"/>
    <col min="14338" max="14338" width="71.7109375" style="23" customWidth="1"/>
    <col min="14339" max="14340" width="13.5703125" style="23" customWidth="1"/>
    <col min="14341" max="14592" width="9.140625" style="23"/>
    <col min="14593" max="14593" width="5.5703125" style="23" customWidth="1"/>
    <col min="14594" max="14594" width="71.7109375" style="23" customWidth="1"/>
    <col min="14595" max="14596" width="13.5703125" style="23" customWidth="1"/>
    <col min="14597" max="14848" width="9.140625" style="23"/>
    <col min="14849" max="14849" width="5.5703125" style="23" customWidth="1"/>
    <col min="14850" max="14850" width="71.7109375" style="23" customWidth="1"/>
    <col min="14851" max="14852" width="13.5703125" style="23" customWidth="1"/>
    <col min="14853" max="15104" width="9.140625" style="23"/>
    <col min="15105" max="15105" width="5.5703125" style="23" customWidth="1"/>
    <col min="15106" max="15106" width="71.7109375" style="23" customWidth="1"/>
    <col min="15107" max="15108" width="13.5703125" style="23" customWidth="1"/>
    <col min="15109" max="15360" width="9.140625" style="23"/>
    <col min="15361" max="15361" width="5.5703125" style="23" customWidth="1"/>
    <col min="15362" max="15362" width="71.7109375" style="23" customWidth="1"/>
    <col min="15363" max="15364" width="13.5703125" style="23" customWidth="1"/>
    <col min="15365" max="15616" width="9.140625" style="23"/>
    <col min="15617" max="15617" width="5.5703125" style="23" customWidth="1"/>
    <col min="15618" max="15618" width="71.7109375" style="23" customWidth="1"/>
    <col min="15619" max="15620" width="13.5703125" style="23" customWidth="1"/>
    <col min="15621" max="15872" width="9.140625" style="23"/>
    <col min="15873" max="15873" width="5.5703125" style="23" customWidth="1"/>
    <col min="15874" max="15874" width="71.7109375" style="23" customWidth="1"/>
    <col min="15875" max="15876" width="13.5703125" style="23" customWidth="1"/>
    <col min="15877" max="16128" width="9.140625" style="23"/>
    <col min="16129" max="16129" width="5.5703125" style="23" customWidth="1"/>
    <col min="16130" max="16130" width="71.7109375" style="23" customWidth="1"/>
    <col min="16131" max="16132" width="13.5703125" style="23" customWidth="1"/>
    <col min="16133" max="16384" width="9.140625" style="23"/>
  </cols>
  <sheetData>
    <row r="2" spans="1:4" x14ac:dyDescent="0.25">
      <c r="A2" s="23"/>
      <c r="B2" s="146" t="s">
        <v>64</v>
      </c>
      <c r="C2" s="146"/>
      <c r="D2" s="146"/>
    </row>
    <row r="3" spans="1:4" x14ac:dyDescent="0.25">
      <c r="A3" s="23"/>
      <c r="B3" s="24"/>
      <c r="C3" s="24"/>
    </row>
    <row r="4" spans="1:4" x14ac:dyDescent="0.25">
      <c r="A4" s="23"/>
      <c r="B4" s="147" t="s">
        <v>1</v>
      </c>
      <c r="C4" s="147"/>
    </row>
    <row r="5" spans="1:4" x14ac:dyDescent="0.25">
      <c r="A5" s="23"/>
      <c r="B5" s="147" t="s">
        <v>67</v>
      </c>
      <c r="C5" s="147"/>
    </row>
    <row r="6" spans="1:4" x14ac:dyDescent="0.25">
      <c r="A6" s="23"/>
      <c r="B6" s="147" t="s">
        <v>58</v>
      </c>
      <c r="C6" s="147"/>
    </row>
    <row r="7" spans="1:4" s="26" customFormat="1" x14ac:dyDescent="0.25">
      <c r="B7" s="147"/>
      <c r="C7" s="147"/>
      <c r="D7" s="27"/>
    </row>
    <row r="8" spans="1:4" s="26" customFormat="1" x14ac:dyDescent="0.25">
      <c r="B8" s="28"/>
      <c r="C8" s="28"/>
      <c r="D8" s="27"/>
    </row>
    <row r="9" spans="1:4" s="29" customFormat="1" x14ac:dyDescent="0.25">
      <c r="B9" s="148" t="s">
        <v>3</v>
      </c>
      <c r="C9" s="148"/>
      <c r="D9" s="148"/>
    </row>
    <row r="10" spans="1:4" x14ac:dyDescent="0.25">
      <c r="A10" s="145"/>
      <c r="B10" s="30" t="s">
        <v>4</v>
      </c>
      <c r="C10" s="30" t="s">
        <v>5</v>
      </c>
      <c r="D10" s="31" t="s">
        <v>6</v>
      </c>
    </row>
    <row r="11" spans="1:4" s="29" customFormat="1" ht="31.5" x14ac:dyDescent="0.25">
      <c r="A11" s="145"/>
      <c r="B11" s="32" t="s">
        <v>25</v>
      </c>
      <c r="C11" s="32" t="s">
        <v>59</v>
      </c>
      <c r="D11" s="33" t="s">
        <v>65</v>
      </c>
    </row>
    <row r="12" spans="1:4" x14ac:dyDescent="0.25">
      <c r="A12" s="34" t="s">
        <v>60</v>
      </c>
      <c r="B12" s="23"/>
      <c r="C12" s="23"/>
    </row>
    <row r="13" spans="1:4" ht="48" x14ac:dyDescent="0.25">
      <c r="A13" s="35" t="s">
        <v>37</v>
      </c>
      <c r="B13" s="36" t="s">
        <v>66</v>
      </c>
      <c r="C13" s="37">
        <v>177125</v>
      </c>
    </row>
    <row r="14" spans="1:4" x14ac:dyDescent="0.25">
      <c r="A14" s="34"/>
      <c r="B14" s="23"/>
      <c r="C14" s="38"/>
    </row>
    <row r="15" spans="1:4" ht="31.5" x14ac:dyDescent="0.25">
      <c r="A15" s="35" t="s">
        <v>39</v>
      </c>
      <c r="B15" s="39" t="s">
        <v>61</v>
      </c>
      <c r="C15" s="40">
        <v>1676</v>
      </c>
    </row>
    <row r="16" spans="1:4" x14ac:dyDescent="0.25">
      <c r="A16" s="34"/>
      <c r="B16" s="23"/>
      <c r="C16" s="38"/>
    </row>
    <row r="17" spans="1:4" ht="31.5" x14ac:dyDescent="0.25">
      <c r="A17" s="35" t="s">
        <v>40</v>
      </c>
      <c r="B17" s="41" t="s">
        <v>62</v>
      </c>
      <c r="C17" s="37">
        <v>387</v>
      </c>
    </row>
    <row r="18" spans="1:4" x14ac:dyDescent="0.25">
      <c r="A18" s="34"/>
      <c r="B18" s="42"/>
      <c r="C18" s="38"/>
    </row>
    <row r="19" spans="1:4" s="26" customFormat="1" x14ac:dyDescent="0.25">
      <c r="A19" s="34" t="s">
        <v>42</v>
      </c>
      <c r="B19" s="26" t="s">
        <v>63</v>
      </c>
      <c r="C19" s="43">
        <f>SUM(C13:C18)</f>
        <v>179188</v>
      </c>
      <c r="D19" s="43">
        <f>SUM(D13:D18)</f>
        <v>0</v>
      </c>
    </row>
    <row r="20" spans="1:4" x14ac:dyDescent="0.25">
      <c r="C20" s="45"/>
    </row>
    <row r="21" spans="1:4" x14ac:dyDescent="0.25">
      <c r="C21" s="45"/>
    </row>
    <row r="22" spans="1:4" x14ac:dyDescent="0.25">
      <c r="C22" s="45"/>
    </row>
    <row r="23" spans="1:4" x14ac:dyDescent="0.25">
      <c r="C23" s="45"/>
    </row>
  </sheetData>
  <mergeCells count="7">
    <mergeCell ref="A10:A11"/>
    <mergeCell ref="B2:D2"/>
    <mergeCell ref="B4:C4"/>
    <mergeCell ref="B5:C5"/>
    <mergeCell ref="B6:C6"/>
    <mergeCell ref="B7:C7"/>
    <mergeCell ref="B9:D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tabSelected="1" topLeftCell="A61" workbookViewId="0">
      <selection activeCell="L74" sqref="L74"/>
    </sheetView>
  </sheetViews>
  <sheetFormatPr defaultRowHeight="15" x14ac:dyDescent="0.25"/>
  <cols>
    <col min="1" max="1" width="4.85546875" customWidth="1"/>
    <col min="2" max="2" width="11.42578125" customWidth="1"/>
    <col min="3" max="3" width="28.140625" customWidth="1"/>
    <col min="4" max="4" width="11.85546875" customWidth="1"/>
    <col min="5" max="5" width="12" customWidth="1"/>
    <col min="6" max="6" width="10.42578125" customWidth="1"/>
    <col min="7" max="7" width="10.28515625" customWidth="1"/>
    <col min="8" max="8" width="11.140625" customWidth="1"/>
    <col min="9" max="9" width="11.85546875" customWidth="1"/>
    <col min="10" max="10" width="10.7109375" customWidth="1"/>
    <col min="11" max="11" width="11" customWidth="1"/>
    <col min="12" max="12" width="12.42578125" customWidth="1"/>
    <col min="13" max="13" width="12.28515625" customWidth="1"/>
    <col min="257" max="257" width="4.85546875" customWidth="1"/>
    <col min="258" max="258" width="11.42578125" customWidth="1"/>
    <col min="259" max="259" width="28.140625" customWidth="1"/>
    <col min="260" max="260" width="11.85546875" customWidth="1"/>
    <col min="261" max="261" width="12" customWidth="1"/>
    <col min="262" max="262" width="10.42578125" customWidth="1"/>
    <col min="263" max="263" width="10.28515625" customWidth="1"/>
    <col min="264" max="264" width="11.140625" customWidth="1"/>
    <col min="265" max="265" width="11.85546875" customWidth="1"/>
    <col min="266" max="266" width="10.7109375" customWidth="1"/>
    <col min="267" max="267" width="11" customWidth="1"/>
    <col min="268" max="268" width="12.42578125" customWidth="1"/>
    <col min="269" max="269" width="12.28515625" customWidth="1"/>
    <col min="513" max="513" width="4.85546875" customWidth="1"/>
    <col min="514" max="514" width="11.42578125" customWidth="1"/>
    <col min="515" max="515" width="28.140625" customWidth="1"/>
    <col min="516" max="516" width="11.85546875" customWidth="1"/>
    <col min="517" max="517" width="12" customWidth="1"/>
    <col min="518" max="518" width="10.42578125" customWidth="1"/>
    <col min="519" max="519" width="10.28515625" customWidth="1"/>
    <col min="520" max="520" width="11.140625" customWidth="1"/>
    <col min="521" max="521" width="11.85546875" customWidth="1"/>
    <col min="522" max="522" width="10.7109375" customWidth="1"/>
    <col min="523" max="523" width="11" customWidth="1"/>
    <col min="524" max="524" width="12.42578125" customWidth="1"/>
    <col min="525" max="525" width="12.28515625" customWidth="1"/>
    <col min="769" max="769" width="4.85546875" customWidth="1"/>
    <col min="770" max="770" width="11.42578125" customWidth="1"/>
    <col min="771" max="771" width="28.140625" customWidth="1"/>
    <col min="772" max="772" width="11.85546875" customWidth="1"/>
    <col min="773" max="773" width="12" customWidth="1"/>
    <col min="774" max="774" width="10.42578125" customWidth="1"/>
    <col min="775" max="775" width="10.28515625" customWidth="1"/>
    <col min="776" max="776" width="11.140625" customWidth="1"/>
    <col min="777" max="777" width="11.85546875" customWidth="1"/>
    <col min="778" max="778" width="10.7109375" customWidth="1"/>
    <col min="779" max="779" width="11" customWidth="1"/>
    <col min="780" max="780" width="12.42578125" customWidth="1"/>
    <col min="781" max="781" width="12.28515625" customWidth="1"/>
    <col min="1025" max="1025" width="4.85546875" customWidth="1"/>
    <col min="1026" max="1026" width="11.42578125" customWidth="1"/>
    <col min="1027" max="1027" width="28.140625" customWidth="1"/>
    <col min="1028" max="1028" width="11.85546875" customWidth="1"/>
    <col min="1029" max="1029" width="12" customWidth="1"/>
    <col min="1030" max="1030" width="10.42578125" customWidth="1"/>
    <col min="1031" max="1031" width="10.28515625" customWidth="1"/>
    <col min="1032" max="1032" width="11.140625" customWidth="1"/>
    <col min="1033" max="1033" width="11.85546875" customWidth="1"/>
    <col min="1034" max="1034" width="10.7109375" customWidth="1"/>
    <col min="1035" max="1035" width="11" customWidth="1"/>
    <col min="1036" max="1036" width="12.42578125" customWidth="1"/>
    <col min="1037" max="1037" width="12.28515625" customWidth="1"/>
    <col min="1281" max="1281" width="4.85546875" customWidth="1"/>
    <col min="1282" max="1282" width="11.42578125" customWidth="1"/>
    <col min="1283" max="1283" width="28.140625" customWidth="1"/>
    <col min="1284" max="1284" width="11.85546875" customWidth="1"/>
    <col min="1285" max="1285" width="12" customWidth="1"/>
    <col min="1286" max="1286" width="10.42578125" customWidth="1"/>
    <col min="1287" max="1287" width="10.28515625" customWidth="1"/>
    <col min="1288" max="1288" width="11.140625" customWidth="1"/>
    <col min="1289" max="1289" width="11.85546875" customWidth="1"/>
    <col min="1290" max="1290" width="10.7109375" customWidth="1"/>
    <col min="1291" max="1291" width="11" customWidth="1"/>
    <col min="1292" max="1292" width="12.42578125" customWidth="1"/>
    <col min="1293" max="1293" width="12.28515625" customWidth="1"/>
    <col min="1537" max="1537" width="4.85546875" customWidth="1"/>
    <col min="1538" max="1538" width="11.42578125" customWidth="1"/>
    <col min="1539" max="1539" width="28.140625" customWidth="1"/>
    <col min="1540" max="1540" width="11.85546875" customWidth="1"/>
    <col min="1541" max="1541" width="12" customWidth="1"/>
    <col min="1542" max="1542" width="10.42578125" customWidth="1"/>
    <col min="1543" max="1543" width="10.28515625" customWidth="1"/>
    <col min="1544" max="1544" width="11.140625" customWidth="1"/>
    <col min="1545" max="1545" width="11.85546875" customWidth="1"/>
    <col min="1546" max="1546" width="10.7109375" customWidth="1"/>
    <col min="1547" max="1547" width="11" customWidth="1"/>
    <col min="1548" max="1548" width="12.42578125" customWidth="1"/>
    <col min="1549" max="1549" width="12.28515625" customWidth="1"/>
    <col min="1793" max="1793" width="4.85546875" customWidth="1"/>
    <col min="1794" max="1794" width="11.42578125" customWidth="1"/>
    <col min="1795" max="1795" width="28.140625" customWidth="1"/>
    <col min="1796" max="1796" width="11.85546875" customWidth="1"/>
    <col min="1797" max="1797" width="12" customWidth="1"/>
    <col min="1798" max="1798" width="10.42578125" customWidth="1"/>
    <col min="1799" max="1799" width="10.28515625" customWidth="1"/>
    <col min="1800" max="1800" width="11.140625" customWidth="1"/>
    <col min="1801" max="1801" width="11.85546875" customWidth="1"/>
    <col min="1802" max="1802" width="10.7109375" customWidth="1"/>
    <col min="1803" max="1803" width="11" customWidth="1"/>
    <col min="1804" max="1804" width="12.42578125" customWidth="1"/>
    <col min="1805" max="1805" width="12.28515625" customWidth="1"/>
    <col min="2049" max="2049" width="4.85546875" customWidth="1"/>
    <col min="2050" max="2050" width="11.42578125" customWidth="1"/>
    <col min="2051" max="2051" width="28.140625" customWidth="1"/>
    <col min="2052" max="2052" width="11.85546875" customWidth="1"/>
    <col min="2053" max="2053" width="12" customWidth="1"/>
    <col min="2054" max="2054" width="10.42578125" customWidth="1"/>
    <col min="2055" max="2055" width="10.28515625" customWidth="1"/>
    <col min="2056" max="2056" width="11.140625" customWidth="1"/>
    <col min="2057" max="2057" width="11.85546875" customWidth="1"/>
    <col min="2058" max="2058" width="10.7109375" customWidth="1"/>
    <col min="2059" max="2059" width="11" customWidth="1"/>
    <col min="2060" max="2060" width="12.42578125" customWidth="1"/>
    <col min="2061" max="2061" width="12.28515625" customWidth="1"/>
    <col min="2305" max="2305" width="4.85546875" customWidth="1"/>
    <col min="2306" max="2306" width="11.42578125" customWidth="1"/>
    <col min="2307" max="2307" width="28.140625" customWidth="1"/>
    <col min="2308" max="2308" width="11.85546875" customWidth="1"/>
    <col min="2309" max="2309" width="12" customWidth="1"/>
    <col min="2310" max="2310" width="10.42578125" customWidth="1"/>
    <col min="2311" max="2311" width="10.28515625" customWidth="1"/>
    <col min="2312" max="2312" width="11.140625" customWidth="1"/>
    <col min="2313" max="2313" width="11.85546875" customWidth="1"/>
    <col min="2314" max="2314" width="10.7109375" customWidth="1"/>
    <col min="2315" max="2315" width="11" customWidth="1"/>
    <col min="2316" max="2316" width="12.42578125" customWidth="1"/>
    <col min="2317" max="2317" width="12.28515625" customWidth="1"/>
    <col min="2561" max="2561" width="4.85546875" customWidth="1"/>
    <col min="2562" max="2562" width="11.42578125" customWidth="1"/>
    <col min="2563" max="2563" width="28.140625" customWidth="1"/>
    <col min="2564" max="2564" width="11.85546875" customWidth="1"/>
    <col min="2565" max="2565" width="12" customWidth="1"/>
    <col min="2566" max="2566" width="10.42578125" customWidth="1"/>
    <col min="2567" max="2567" width="10.28515625" customWidth="1"/>
    <col min="2568" max="2568" width="11.140625" customWidth="1"/>
    <col min="2569" max="2569" width="11.85546875" customWidth="1"/>
    <col min="2570" max="2570" width="10.7109375" customWidth="1"/>
    <col min="2571" max="2571" width="11" customWidth="1"/>
    <col min="2572" max="2572" width="12.42578125" customWidth="1"/>
    <col min="2573" max="2573" width="12.28515625" customWidth="1"/>
    <col min="2817" max="2817" width="4.85546875" customWidth="1"/>
    <col min="2818" max="2818" width="11.42578125" customWidth="1"/>
    <col min="2819" max="2819" width="28.140625" customWidth="1"/>
    <col min="2820" max="2820" width="11.85546875" customWidth="1"/>
    <col min="2821" max="2821" width="12" customWidth="1"/>
    <col min="2822" max="2822" width="10.42578125" customWidth="1"/>
    <col min="2823" max="2823" width="10.28515625" customWidth="1"/>
    <col min="2824" max="2824" width="11.140625" customWidth="1"/>
    <col min="2825" max="2825" width="11.85546875" customWidth="1"/>
    <col min="2826" max="2826" width="10.7109375" customWidth="1"/>
    <col min="2827" max="2827" width="11" customWidth="1"/>
    <col min="2828" max="2828" width="12.42578125" customWidth="1"/>
    <col min="2829" max="2829" width="12.28515625" customWidth="1"/>
    <col min="3073" max="3073" width="4.85546875" customWidth="1"/>
    <col min="3074" max="3074" width="11.42578125" customWidth="1"/>
    <col min="3075" max="3075" width="28.140625" customWidth="1"/>
    <col min="3076" max="3076" width="11.85546875" customWidth="1"/>
    <col min="3077" max="3077" width="12" customWidth="1"/>
    <col min="3078" max="3078" width="10.42578125" customWidth="1"/>
    <col min="3079" max="3079" width="10.28515625" customWidth="1"/>
    <col min="3080" max="3080" width="11.140625" customWidth="1"/>
    <col min="3081" max="3081" width="11.85546875" customWidth="1"/>
    <col min="3082" max="3082" width="10.7109375" customWidth="1"/>
    <col min="3083" max="3083" width="11" customWidth="1"/>
    <col min="3084" max="3084" width="12.42578125" customWidth="1"/>
    <col min="3085" max="3085" width="12.28515625" customWidth="1"/>
    <col min="3329" max="3329" width="4.85546875" customWidth="1"/>
    <col min="3330" max="3330" width="11.42578125" customWidth="1"/>
    <col min="3331" max="3331" width="28.140625" customWidth="1"/>
    <col min="3332" max="3332" width="11.85546875" customWidth="1"/>
    <col min="3333" max="3333" width="12" customWidth="1"/>
    <col min="3334" max="3334" width="10.42578125" customWidth="1"/>
    <col min="3335" max="3335" width="10.28515625" customWidth="1"/>
    <col min="3336" max="3336" width="11.140625" customWidth="1"/>
    <col min="3337" max="3337" width="11.85546875" customWidth="1"/>
    <col min="3338" max="3338" width="10.7109375" customWidth="1"/>
    <col min="3339" max="3339" width="11" customWidth="1"/>
    <col min="3340" max="3340" width="12.42578125" customWidth="1"/>
    <col min="3341" max="3341" width="12.28515625" customWidth="1"/>
    <col min="3585" max="3585" width="4.85546875" customWidth="1"/>
    <col min="3586" max="3586" width="11.42578125" customWidth="1"/>
    <col min="3587" max="3587" width="28.140625" customWidth="1"/>
    <col min="3588" max="3588" width="11.85546875" customWidth="1"/>
    <col min="3589" max="3589" width="12" customWidth="1"/>
    <col min="3590" max="3590" width="10.42578125" customWidth="1"/>
    <col min="3591" max="3591" width="10.28515625" customWidth="1"/>
    <col min="3592" max="3592" width="11.140625" customWidth="1"/>
    <col min="3593" max="3593" width="11.85546875" customWidth="1"/>
    <col min="3594" max="3594" width="10.7109375" customWidth="1"/>
    <col min="3595" max="3595" width="11" customWidth="1"/>
    <col min="3596" max="3596" width="12.42578125" customWidth="1"/>
    <col min="3597" max="3597" width="12.28515625" customWidth="1"/>
    <col min="3841" max="3841" width="4.85546875" customWidth="1"/>
    <col min="3842" max="3842" width="11.42578125" customWidth="1"/>
    <col min="3843" max="3843" width="28.140625" customWidth="1"/>
    <col min="3844" max="3844" width="11.85546875" customWidth="1"/>
    <col min="3845" max="3845" width="12" customWidth="1"/>
    <col min="3846" max="3846" width="10.42578125" customWidth="1"/>
    <col min="3847" max="3847" width="10.28515625" customWidth="1"/>
    <col min="3848" max="3848" width="11.140625" customWidth="1"/>
    <col min="3849" max="3849" width="11.85546875" customWidth="1"/>
    <col min="3850" max="3850" width="10.7109375" customWidth="1"/>
    <col min="3851" max="3851" width="11" customWidth="1"/>
    <col min="3852" max="3852" width="12.42578125" customWidth="1"/>
    <col min="3853" max="3853" width="12.28515625" customWidth="1"/>
    <col min="4097" max="4097" width="4.85546875" customWidth="1"/>
    <col min="4098" max="4098" width="11.42578125" customWidth="1"/>
    <col min="4099" max="4099" width="28.140625" customWidth="1"/>
    <col min="4100" max="4100" width="11.85546875" customWidth="1"/>
    <col min="4101" max="4101" width="12" customWidth="1"/>
    <col min="4102" max="4102" width="10.42578125" customWidth="1"/>
    <col min="4103" max="4103" width="10.28515625" customWidth="1"/>
    <col min="4104" max="4104" width="11.140625" customWidth="1"/>
    <col min="4105" max="4105" width="11.85546875" customWidth="1"/>
    <col min="4106" max="4106" width="10.7109375" customWidth="1"/>
    <col min="4107" max="4107" width="11" customWidth="1"/>
    <col min="4108" max="4108" width="12.42578125" customWidth="1"/>
    <col min="4109" max="4109" width="12.28515625" customWidth="1"/>
    <col min="4353" max="4353" width="4.85546875" customWidth="1"/>
    <col min="4354" max="4354" width="11.42578125" customWidth="1"/>
    <col min="4355" max="4355" width="28.140625" customWidth="1"/>
    <col min="4356" max="4356" width="11.85546875" customWidth="1"/>
    <col min="4357" max="4357" width="12" customWidth="1"/>
    <col min="4358" max="4358" width="10.42578125" customWidth="1"/>
    <col min="4359" max="4359" width="10.28515625" customWidth="1"/>
    <col min="4360" max="4360" width="11.140625" customWidth="1"/>
    <col min="4361" max="4361" width="11.85546875" customWidth="1"/>
    <col min="4362" max="4362" width="10.7109375" customWidth="1"/>
    <col min="4363" max="4363" width="11" customWidth="1"/>
    <col min="4364" max="4364" width="12.42578125" customWidth="1"/>
    <col min="4365" max="4365" width="12.28515625" customWidth="1"/>
    <col min="4609" max="4609" width="4.85546875" customWidth="1"/>
    <col min="4610" max="4610" width="11.42578125" customWidth="1"/>
    <col min="4611" max="4611" width="28.140625" customWidth="1"/>
    <col min="4612" max="4612" width="11.85546875" customWidth="1"/>
    <col min="4613" max="4613" width="12" customWidth="1"/>
    <col min="4614" max="4614" width="10.42578125" customWidth="1"/>
    <col min="4615" max="4615" width="10.28515625" customWidth="1"/>
    <col min="4616" max="4616" width="11.140625" customWidth="1"/>
    <col min="4617" max="4617" width="11.85546875" customWidth="1"/>
    <col min="4618" max="4618" width="10.7109375" customWidth="1"/>
    <col min="4619" max="4619" width="11" customWidth="1"/>
    <col min="4620" max="4620" width="12.42578125" customWidth="1"/>
    <col min="4621" max="4621" width="12.28515625" customWidth="1"/>
    <col min="4865" max="4865" width="4.85546875" customWidth="1"/>
    <col min="4866" max="4866" width="11.42578125" customWidth="1"/>
    <col min="4867" max="4867" width="28.140625" customWidth="1"/>
    <col min="4868" max="4868" width="11.85546875" customWidth="1"/>
    <col min="4869" max="4869" width="12" customWidth="1"/>
    <col min="4870" max="4870" width="10.42578125" customWidth="1"/>
    <col min="4871" max="4871" width="10.28515625" customWidth="1"/>
    <col min="4872" max="4872" width="11.140625" customWidth="1"/>
    <col min="4873" max="4873" width="11.85546875" customWidth="1"/>
    <col min="4874" max="4874" width="10.7109375" customWidth="1"/>
    <col min="4875" max="4875" width="11" customWidth="1"/>
    <col min="4876" max="4876" width="12.42578125" customWidth="1"/>
    <col min="4877" max="4877" width="12.28515625" customWidth="1"/>
    <col min="5121" max="5121" width="4.85546875" customWidth="1"/>
    <col min="5122" max="5122" width="11.42578125" customWidth="1"/>
    <col min="5123" max="5123" width="28.140625" customWidth="1"/>
    <col min="5124" max="5124" width="11.85546875" customWidth="1"/>
    <col min="5125" max="5125" width="12" customWidth="1"/>
    <col min="5126" max="5126" width="10.42578125" customWidth="1"/>
    <col min="5127" max="5127" width="10.28515625" customWidth="1"/>
    <col min="5128" max="5128" width="11.140625" customWidth="1"/>
    <col min="5129" max="5129" width="11.85546875" customWidth="1"/>
    <col min="5130" max="5130" width="10.7109375" customWidth="1"/>
    <col min="5131" max="5131" width="11" customWidth="1"/>
    <col min="5132" max="5132" width="12.42578125" customWidth="1"/>
    <col min="5133" max="5133" width="12.28515625" customWidth="1"/>
    <col min="5377" max="5377" width="4.85546875" customWidth="1"/>
    <col min="5378" max="5378" width="11.42578125" customWidth="1"/>
    <col min="5379" max="5379" width="28.140625" customWidth="1"/>
    <col min="5380" max="5380" width="11.85546875" customWidth="1"/>
    <col min="5381" max="5381" width="12" customWidth="1"/>
    <col min="5382" max="5382" width="10.42578125" customWidth="1"/>
    <col min="5383" max="5383" width="10.28515625" customWidth="1"/>
    <col min="5384" max="5384" width="11.140625" customWidth="1"/>
    <col min="5385" max="5385" width="11.85546875" customWidth="1"/>
    <col min="5386" max="5386" width="10.7109375" customWidth="1"/>
    <col min="5387" max="5387" width="11" customWidth="1"/>
    <col min="5388" max="5388" width="12.42578125" customWidth="1"/>
    <col min="5389" max="5389" width="12.28515625" customWidth="1"/>
    <col min="5633" max="5633" width="4.85546875" customWidth="1"/>
    <col min="5634" max="5634" width="11.42578125" customWidth="1"/>
    <col min="5635" max="5635" width="28.140625" customWidth="1"/>
    <col min="5636" max="5636" width="11.85546875" customWidth="1"/>
    <col min="5637" max="5637" width="12" customWidth="1"/>
    <col min="5638" max="5638" width="10.42578125" customWidth="1"/>
    <col min="5639" max="5639" width="10.28515625" customWidth="1"/>
    <col min="5640" max="5640" width="11.140625" customWidth="1"/>
    <col min="5641" max="5641" width="11.85546875" customWidth="1"/>
    <col min="5642" max="5642" width="10.7109375" customWidth="1"/>
    <col min="5643" max="5643" width="11" customWidth="1"/>
    <col min="5644" max="5644" width="12.42578125" customWidth="1"/>
    <col min="5645" max="5645" width="12.28515625" customWidth="1"/>
    <col min="5889" max="5889" width="4.85546875" customWidth="1"/>
    <col min="5890" max="5890" width="11.42578125" customWidth="1"/>
    <col min="5891" max="5891" width="28.140625" customWidth="1"/>
    <col min="5892" max="5892" width="11.85546875" customWidth="1"/>
    <col min="5893" max="5893" width="12" customWidth="1"/>
    <col min="5894" max="5894" width="10.42578125" customWidth="1"/>
    <col min="5895" max="5895" width="10.28515625" customWidth="1"/>
    <col min="5896" max="5896" width="11.140625" customWidth="1"/>
    <col min="5897" max="5897" width="11.85546875" customWidth="1"/>
    <col min="5898" max="5898" width="10.7109375" customWidth="1"/>
    <col min="5899" max="5899" width="11" customWidth="1"/>
    <col min="5900" max="5900" width="12.42578125" customWidth="1"/>
    <col min="5901" max="5901" width="12.28515625" customWidth="1"/>
    <col min="6145" max="6145" width="4.85546875" customWidth="1"/>
    <col min="6146" max="6146" width="11.42578125" customWidth="1"/>
    <col min="6147" max="6147" width="28.140625" customWidth="1"/>
    <col min="6148" max="6148" width="11.85546875" customWidth="1"/>
    <col min="6149" max="6149" width="12" customWidth="1"/>
    <col min="6150" max="6150" width="10.42578125" customWidth="1"/>
    <col min="6151" max="6151" width="10.28515625" customWidth="1"/>
    <col min="6152" max="6152" width="11.140625" customWidth="1"/>
    <col min="6153" max="6153" width="11.85546875" customWidth="1"/>
    <col min="6154" max="6154" width="10.7109375" customWidth="1"/>
    <col min="6155" max="6155" width="11" customWidth="1"/>
    <col min="6156" max="6156" width="12.42578125" customWidth="1"/>
    <col min="6157" max="6157" width="12.28515625" customWidth="1"/>
    <col min="6401" max="6401" width="4.85546875" customWidth="1"/>
    <col min="6402" max="6402" width="11.42578125" customWidth="1"/>
    <col min="6403" max="6403" width="28.140625" customWidth="1"/>
    <col min="6404" max="6404" width="11.85546875" customWidth="1"/>
    <col min="6405" max="6405" width="12" customWidth="1"/>
    <col min="6406" max="6406" width="10.42578125" customWidth="1"/>
    <col min="6407" max="6407" width="10.28515625" customWidth="1"/>
    <col min="6408" max="6408" width="11.140625" customWidth="1"/>
    <col min="6409" max="6409" width="11.85546875" customWidth="1"/>
    <col min="6410" max="6410" width="10.7109375" customWidth="1"/>
    <col min="6411" max="6411" width="11" customWidth="1"/>
    <col min="6412" max="6412" width="12.42578125" customWidth="1"/>
    <col min="6413" max="6413" width="12.28515625" customWidth="1"/>
    <col min="6657" max="6657" width="4.85546875" customWidth="1"/>
    <col min="6658" max="6658" width="11.42578125" customWidth="1"/>
    <col min="6659" max="6659" width="28.140625" customWidth="1"/>
    <col min="6660" max="6660" width="11.85546875" customWidth="1"/>
    <col min="6661" max="6661" width="12" customWidth="1"/>
    <col min="6662" max="6662" width="10.42578125" customWidth="1"/>
    <col min="6663" max="6663" width="10.28515625" customWidth="1"/>
    <col min="6664" max="6664" width="11.140625" customWidth="1"/>
    <col min="6665" max="6665" width="11.85546875" customWidth="1"/>
    <col min="6666" max="6666" width="10.7109375" customWidth="1"/>
    <col min="6667" max="6667" width="11" customWidth="1"/>
    <col min="6668" max="6668" width="12.42578125" customWidth="1"/>
    <col min="6669" max="6669" width="12.28515625" customWidth="1"/>
    <col min="6913" max="6913" width="4.85546875" customWidth="1"/>
    <col min="6914" max="6914" width="11.42578125" customWidth="1"/>
    <col min="6915" max="6915" width="28.140625" customWidth="1"/>
    <col min="6916" max="6916" width="11.85546875" customWidth="1"/>
    <col min="6917" max="6917" width="12" customWidth="1"/>
    <col min="6918" max="6918" width="10.42578125" customWidth="1"/>
    <col min="6919" max="6919" width="10.28515625" customWidth="1"/>
    <col min="6920" max="6920" width="11.140625" customWidth="1"/>
    <col min="6921" max="6921" width="11.85546875" customWidth="1"/>
    <col min="6922" max="6922" width="10.7109375" customWidth="1"/>
    <col min="6923" max="6923" width="11" customWidth="1"/>
    <col min="6924" max="6924" width="12.42578125" customWidth="1"/>
    <col min="6925" max="6925" width="12.28515625" customWidth="1"/>
    <col min="7169" max="7169" width="4.85546875" customWidth="1"/>
    <col min="7170" max="7170" width="11.42578125" customWidth="1"/>
    <col min="7171" max="7171" width="28.140625" customWidth="1"/>
    <col min="7172" max="7172" width="11.85546875" customWidth="1"/>
    <col min="7173" max="7173" width="12" customWidth="1"/>
    <col min="7174" max="7174" width="10.42578125" customWidth="1"/>
    <col min="7175" max="7175" width="10.28515625" customWidth="1"/>
    <col min="7176" max="7176" width="11.140625" customWidth="1"/>
    <col min="7177" max="7177" width="11.85546875" customWidth="1"/>
    <col min="7178" max="7178" width="10.7109375" customWidth="1"/>
    <col min="7179" max="7179" width="11" customWidth="1"/>
    <col min="7180" max="7180" width="12.42578125" customWidth="1"/>
    <col min="7181" max="7181" width="12.28515625" customWidth="1"/>
    <col min="7425" max="7425" width="4.85546875" customWidth="1"/>
    <col min="7426" max="7426" width="11.42578125" customWidth="1"/>
    <col min="7427" max="7427" width="28.140625" customWidth="1"/>
    <col min="7428" max="7428" width="11.85546875" customWidth="1"/>
    <col min="7429" max="7429" width="12" customWidth="1"/>
    <col min="7430" max="7430" width="10.42578125" customWidth="1"/>
    <col min="7431" max="7431" width="10.28515625" customWidth="1"/>
    <col min="7432" max="7432" width="11.140625" customWidth="1"/>
    <col min="7433" max="7433" width="11.85546875" customWidth="1"/>
    <col min="7434" max="7434" width="10.7109375" customWidth="1"/>
    <col min="7435" max="7435" width="11" customWidth="1"/>
    <col min="7436" max="7436" width="12.42578125" customWidth="1"/>
    <col min="7437" max="7437" width="12.28515625" customWidth="1"/>
    <col min="7681" max="7681" width="4.85546875" customWidth="1"/>
    <col min="7682" max="7682" width="11.42578125" customWidth="1"/>
    <col min="7683" max="7683" width="28.140625" customWidth="1"/>
    <col min="7684" max="7684" width="11.85546875" customWidth="1"/>
    <col min="7685" max="7685" width="12" customWidth="1"/>
    <col min="7686" max="7686" width="10.42578125" customWidth="1"/>
    <col min="7687" max="7687" width="10.28515625" customWidth="1"/>
    <col min="7688" max="7688" width="11.140625" customWidth="1"/>
    <col min="7689" max="7689" width="11.85546875" customWidth="1"/>
    <col min="7690" max="7690" width="10.7109375" customWidth="1"/>
    <col min="7691" max="7691" width="11" customWidth="1"/>
    <col min="7692" max="7692" width="12.42578125" customWidth="1"/>
    <col min="7693" max="7693" width="12.28515625" customWidth="1"/>
    <col min="7937" max="7937" width="4.85546875" customWidth="1"/>
    <col min="7938" max="7938" width="11.42578125" customWidth="1"/>
    <col min="7939" max="7939" width="28.140625" customWidth="1"/>
    <col min="7940" max="7940" width="11.85546875" customWidth="1"/>
    <col min="7941" max="7941" width="12" customWidth="1"/>
    <col min="7942" max="7942" width="10.42578125" customWidth="1"/>
    <col min="7943" max="7943" width="10.28515625" customWidth="1"/>
    <col min="7944" max="7944" width="11.140625" customWidth="1"/>
    <col min="7945" max="7945" width="11.85546875" customWidth="1"/>
    <col min="7946" max="7946" width="10.7109375" customWidth="1"/>
    <col min="7947" max="7947" width="11" customWidth="1"/>
    <col min="7948" max="7948" width="12.42578125" customWidth="1"/>
    <col min="7949" max="7949" width="12.28515625" customWidth="1"/>
    <col min="8193" max="8193" width="4.85546875" customWidth="1"/>
    <col min="8194" max="8194" width="11.42578125" customWidth="1"/>
    <col min="8195" max="8195" width="28.140625" customWidth="1"/>
    <col min="8196" max="8196" width="11.85546875" customWidth="1"/>
    <col min="8197" max="8197" width="12" customWidth="1"/>
    <col min="8198" max="8198" width="10.42578125" customWidth="1"/>
    <col min="8199" max="8199" width="10.28515625" customWidth="1"/>
    <col min="8200" max="8200" width="11.140625" customWidth="1"/>
    <col min="8201" max="8201" width="11.85546875" customWidth="1"/>
    <col min="8202" max="8202" width="10.7109375" customWidth="1"/>
    <col min="8203" max="8203" width="11" customWidth="1"/>
    <col min="8204" max="8204" width="12.42578125" customWidth="1"/>
    <col min="8205" max="8205" width="12.28515625" customWidth="1"/>
    <col min="8449" max="8449" width="4.85546875" customWidth="1"/>
    <col min="8450" max="8450" width="11.42578125" customWidth="1"/>
    <col min="8451" max="8451" width="28.140625" customWidth="1"/>
    <col min="8452" max="8452" width="11.85546875" customWidth="1"/>
    <col min="8453" max="8453" width="12" customWidth="1"/>
    <col min="8454" max="8454" width="10.42578125" customWidth="1"/>
    <col min="8455" max="8455" width="10.28515625" customWidth="1"/>
    <col min="8456" max="8456" width="11.140625" customWidth="1"/>
    <col min="8457" max="8457" width="11.85546875" customWidth="1"/>
    <col min="8458" max="8458" width="10.7109375" customWidth="1"/>
    <col min="8459" max="8459" width="11" customWidth="1"/>
    <col min="8460" max="8460" width="12.42578125" customWidth="1"/>
    <col min="8461" max="8461" width="12.28515625" customWidth="1"/>
    <col min="8705" max="8705" width="4.85546875" customWidth="1"/>
    <col min="8706" max="8706" width="11.42578125" customWidth="1"/>
    <col min="8707" max="8707" width="28.140625" customWidth="1"/>
    <col min="8708" max="8708" width="11.85546875" customWidth="1"/>
    <col min="8709" max="8709" width="12" customWidth="1"/>
    <col min="8710" max="8710" width="10.42578125" customWidth="1"/>
    <col min="8711" max="8711" width="10.28515625" customWidth="1"/>
    <col min="8712" max="8712" width="11.140625" customWidth="1"/>
    <col min="8713" max="8713" width="11.85546875" customWidth="1"/>
    <col min="8714" max="8714" width="10.7109375" customWidth="1"/>
    <col min="8715" max="8715" width="11" customWidth="1"/>
    <col min="8716" max="8716" width="12.42578125" customWidth="1"/>
    <col min="8717" max="8717" width="12.28515625" customWidth="1"/>
    <col min="8961" max="8961" width="4.85546875" customWidth="1"/>
    <col min="8962" max="8962" width="11.42578125" customWidth="1"/>
    <col min="8963" max="8963" width="28.140625" customWidth="1"/>
    <col min="8964" max="8964" width="11.85546875" customWidth="1"/>
    <col min="8965" max="8965" width="12" customWidth="1"/>
    <col min="8966" max="8966" width="10.42578125" customWidth="1"/>
    <col min="8967" max="8967" width="10.28515625" customWidth="1"/>
    <col min="8968" max="8968" width="11.140625" customWidth="1"/>
    <col min="8969" max="8969" width="11.85546875" customWidth="1"/>
    <col min="8970" max="8970" width="10.7109375" customWidth="1"/>
    <col min="8971" max="8971" width="11" customWidth="1"/>
    <col min="8972" max="8972" width="12.42578125" customWidth="1"/>
    <col min="8973" max="8973" width="12.28515625" customWidth="1"/>
    <col min="9217" max="9217" width="4.85546875" customWidth="1"/>
    <col min="9218" max="9218" width="11.42578125" customWidth="1"/>
    <col min="9219" max="9219" width="28.140625" customWidth="1"/>
    <col min="9220" max="9220" width="11.85546875" customWidth="1"/>
    <col min="9221" max="9221" width="12" customWidth="1"/>
    <col min="9222" max="9222" width="10.42578125" customWidth="1"/>
    <col min="9223" max="9223" width="10.28515625" customWidth="1"/>
    <col min="9224" max="9224" width="11.140625" customWidth="1"/>
    <col min="9225" max="9225" width="11.85546875" customWidth="1"/>
    <col min="9226" max="9226" width="10.7109375" customWidth="1"/>
    <col min="9227" max="9227" width="11" customWidth="1"/>
    <col min="9228" max="9228" width="12.42578125" customWidth="1"/>
    <col min="9229" max="9229" width="12.28515625" customWidth="1"/>
    <col min="9473" max="9473" width="4.85546875" customWidth="1"/>
    <col min="9474" max="9474" width="11.42578125" customWidth="1"/>
    <col min="9475" max="9475" width="28.140625" customWidth="1"/>
    <col min="9476" max="9476" width="11.85546875" customWidth="1"/>
    <col min="9477" max="9477" width="12" customWidth="1"/>
    <col min="9478" max="9478" width="10.42578125" customWidth="1"/>
    <col min="9479" max="9479" width="10.28515625" customWidth="1"/>
    <col min="9480" max="9480" width="11.140625" customWidth="1"/>
    <col min="9481" max="9481" width="11.85546875" customWidth="1"/>
    <col min="9482" max="9482" width="10.7109375" customWidth="1"/>
    <col min="9483" max="9483" width="11" customWidth="1"/>
    <col min="9484" max="9484" width="12.42578125" customWidth="1"/>
    <col min="9485" max="9485" width="12.28515625" customWidth="1"/>
    <col min="9729" max="9729" width="4.85546875" customWidth="1"/>
    <col min="9730" max="9730" width="11.42578125" customWidth="1"/>
    <col min="9731" max="9731" width="28.140625" customWidth="1"/>
    <col min="9732" max="9732" width="11.85546875" customWidth="1"/>
    <col min="9733" max="9733" width="12" customWidth="1"/>
    <col min="9734" max="9734" width="10.42578125" customWidth="1"/>
    <col min="9735" max="9735" width="10.28515625" customWidth="1"/>
    <col min="9736" max="9736" width="11.140625" customWidth="1"/>
    <col min="9737" max="9737" width="11.85546875" customWidth="1"/>
    <col min="9738" max="9738" width="10.7109375" customWidth="1"/>
    <col min="9739" max="9739" width="11" customWidth="1"/>
    <col min="9740" max="9740" width="12.42578125" customWidth="1"/>
    <col min="9741" max="9741" width="12.28515625" customWidth="1"/>
    <col min="9985" max="9985" width="4.85546875" customWidth="1"/>
    <col min="9986" max="9986" width="11.42578125" customWidth="1"/>
    <col min="9987" max="9987" width="28.140625" customWidth="1"/>
    <col min="9988" max="9988" width="11.85546875" customWidth="1"/>
    <col min="9989" max="9989" width="12" customWidth="1"/>
    <col min="9990" max="9990" width="10.42578125" customWidth="1"/>
    <col min="9991" max="9991" width="10.28515625" customWidth="1"/>
    <col min="9992" max="9992" width="11.140625" customWidth="1"/>
    <col min="9993" max="9993" width="11.85546875" customWidth="1"/>
    <col min="9994" max="9994" width="10.7109375" customWidth="1"/>
    <col min="9995" max="9995" width="11" customWidth="1"/>
    <col min="9996" max="9996" width="12.42578125" customWidth="1"/>
    <col min="9997" max="9997" width="12.28515625" customWidth="1"/>
    <col min="10241" max="10241" width="4.85546875" customWidth="1"/>
    <col min="10242" max="10242" width="11.42578125" customWidth="1"/>
    <col min="10243" max="10243" width="28.140625" customWidth="1"/>
    <col min="10244" max="10244" width="11.85546875" customWidth="1"/>
    <col min="10245" max="10245" width="12" customWidth="1"/>
    <col min="10246" max="10246" width="10.42578125" customWidth="1"/>
    <col min="10247" max="10247" width="10.28515625" customWidth="1"/>
    <col min="10248" max="10248" width="11.140625" customWidth="1"/>
    <col min="10249" max="10249" width="11.85546875" customWidth="1"/>
    <col min="10250" max="10250" width="10.7109375" customWidth="1"/>
    <col min="10251" max="10251" width="11" customWidth="1"/>
    <col min="10252" max="10252" width="12.42578125" customWidth="1"/>
    <col min="10253" max="10253" width="12.28515625" customWidth="1"/>
    <col min="10497" max="10497" width="4.85546875" customWidth="1"/>
    <col min="10498" max="10498" width="11.42578125" customWidth="1"/>
    <col min="10499" max="10499" width="28.140625" customWidth="1"/>
    <col min="10500" max="10500" width="11.85546875" customWidth="1"/>
    <col min="10501" max="10501" width="12" customWidth="1"/>
    <col min="10502" max="10502" width="10.42578125" customWidth="1"/>
    <col min="10503" max="10503" width="10.28515625" customWidth="1"/>
    <col min="10504" max="10504" width="11.140625" customWidth="1"/>
    <col min="10505" max="10505" width="11.85546875" customWidth="1"/>
    <col min="10506" max="10506" width="10.7109375" customWidth="1"/>
    <col min="10507" max="10507" width="11" customWidth="1"/>
    <col min="10508" max="10508" width="12.42578125" customWidth="1"/>
    <col min="10509" max="10509" width="12.28515625" customWidth="1"/>
    <col min="10753" max="10753" width="4.85546875" customWidth="1"/>
    <col min="10754" max="10754" width="11.42578125" customWidth="1"/>
    <col min="10755" max="10755" width="28.140625" customWidth="1"/>
    <col min="10756" max="10756" width="11.85546875" customWidth="1"/>
    <col min="10757" max="10757" width="12" customWidth="1"/>
    <col min="10758" max="10758" width="10.42578125" customWidth="1"/>
    <col min="10759" max="10759" width="10.28515625" customWidth="1"/>
    <col min="10760" max="10760" width="11.140625" customWidth="1"/>
    <col min="10761" max="10761" width="11.85546875" customWidth="1"/>
    <col min="10762" max="10762" width="10.7109375" customWidth="1"/>
    <col min="10763" max="10763" width="11" customWidth="1"/>
    <col min="10764" max="10764" width="12.42578125" customWidth="1"/>
    <col min="10765" max="10765" width="12.28515625" customWidth="1"/>
    <col min="11009" max="11009" width="4.85546875" customWidth="1"/>
    <col min="11010" max="11010" width="11.42578125" customWidth="1"/>
    <col min="11011" max="11011" width="28.140625" customWidth="1"/>
    <col min="11012" max="11012" width="11.85546875" customWidth="1"/>
    <col min="11013" max="11013" width="12" customWidth="1"/>
    <col min="11014" max="11014" width="10.42578125" customWidth="1"/>
    <col min="11015" max="11015" width="10.28515625" customWidth="1"/>
    <col min="11016" max="11016" width="11.140625" customWidth="1"/>
    <col min="11017" max="11017" width="11.85546875" customWidth="1"/>
    <col min="11018" max="11018" width="10.7109375" customWidth="1"/>
    <col min="11019" max="11019" width="11" customWidth="1"/>
    <col min="11020" max="11020" width="12.42578125" customWidth="1"/>
    <col min="11021" max="11021" width="12.28515625" customWidth="1"/>
    <col min="11265" max="11265" width="4.85546875" customWidth="1"/>
    <col min="11266" max="11266" width="11.42578125" customWidth="1"/>
    <col min="11267" max="11267" width="28.140625" customWidth="1"/>
    <col min="11268" max="11268" width="11.85546875" customWidth="1"/>
    <col min="11269" max="11269" width="12" customWidth="1"/>
    <col min="11270" max="11270" width="10.42578125" customWidth="1"/>
    <col min="11271" max="11271" width="10.28515625" customWidth="1"/>
    <col min="11272" max="11272" width="11.140625" customWidth="1"/>
    <col min="11273" max="11273" width="11.85546875" customWidth="1"/>
    <col min="11274" max="11274" width="10.7109375" customWidth="1"/>
    <col min="11275" max="11275" width="11" customWidth="1"/>
    <col min="11276" max="11276" width="12.42578125" customWidth="1"/>
    <col min="11277" max="11277" width="12.28515625" customWidth="1"/>
    <col min="11521" max="11521" width="4.85546875" customWidth="1"/>
    <col min="11522" max="11522" width="11.42578125" customWidth="1"/>
    <col min="11523" max="11523" width="28.140625" customWidth="1"/>
    <col min="11524" max="11524" width="11.85546875" customWidth="1"/>
    <col min="11525" max="11525" width="12" customWidth="1"/>
    <col min="11526" max="11526" width="10.42578125" customWidth="1"/>
    <col min="11527" max="11527" width="10.28515625" customWidth="1"/>
    <col min="11528" max="11528" width="11.140625" customWidth="1"/>
    <col min="11529" max="11529" width="11.85546875" customWidth="1"/>
    <col min="11530" max="11530" width="10.7109375" customWidth="1"/>
    <col min="11531" max="11531" width="11" customWidth="1"/>
    <col min="11532" max="11532" width="12.42578125" customWidth="1"/>
    <col min="11533" max="11533" width="12.28515625" customWidth="1"/>
    <col min="11777" max="11777" width="4.85546875" customWidth="1"/>
    <col min="11778" max="11778" width="11.42578125" customWidth="1"/>
    <col min="11779" max="11779" width="28.140625" customWidth="1"/>
    <col min="11780" max="11780" width="11.85546875" customWidth="1"/>
    <col min="11781" max="11781" width="12" customWidth="1"/>
    <col min="11782" max="11782" width="10.42578125" customWidth="1"/>
    <col min="11783" max="11783" width="10.28515625" customWidth="1"/>
    <col min="11784" max="11784" width="11.140625" customWidth="1"/>
    <col min="11785" max="11785" width="11.85546875" customWidth="1"/>
    <col min="11786" max="11786" width="10.7109375" customWidth="1"/>
    <col min="11787" max="11787" width="11" customWidth="1"/>
    <col min="11788" max="11788" width="12.42578125" customWidth="1"/>
    <col min="11789" max="11789" width="12.28515625" customWidth="1"/>
    <col min="12033" max="12033" width="4.85546875" customWidth="1"/>
    <col min="12034" max="12034" width="11.42578125" customWidth="1"/>
    <col min="12035" max="12035" width="28.140625" customWidth="1"/>
    <col min="12036" max="12036" width="11.85546875" customWidth="1"/>
    <col min="12037" max="12037" width="12" customWidth="1"/>
    <col min="12038" max="12038" width="10.42578125" customWidth="1"/>
    <col min="12039" max="12039" width="10.28515625" customWidth="1"/>
    <col min="12040" max="12040" width="11.140625" customWidth="1"/>
    <col min="12041" max="12041" width="11.85546875" customWidth="1"/>
    <col min="12042" max="12042" width="10.7109375" customWidth="1"/>
    <col min="12043" max="12043" width="11" customWidth="1"/>
    <col min="12044" max="12044" width="12.42578125" customWidth="1"/>
    <col min="12045" max="12045" width="12.28515625" customWidth="1"/>
    <col min="12289" max="12289" width="4.85546875" customWidth="1"/>
    <col min="12290" max="12290" width="11.42578125" customWidth="1"/>
    <col min="12291" max="12291" width="28.140625" customWidth="1"/>
    <col min="12292" max="12292" width="11.85546875" customWidth="1"/>
    <col min="12293" max="12293" width="12" customWidth="1"/>
    <col min="12294" max="12294" width="10.42578125" customWidth="1"/>
    <col min="12295" max="12295" width="10.28515625" customWidth="1"/>
    <col min="12296" max="12296" width="11.140625" customWidth="1"/>
    <col min="12297" max="12297" width="11.85546875" customWidth="1"/>
    <col min="12298" max="12298" width="10.7109375" customWidth="1"/>
    <col min="12299" max="12299" width="11" customWidth="1"/>
    <col min="12300" max="12300" width="12.42578125" customWidth="1"/>
    <col min="12301" max="12301" width="12.28515625" customWidth="1"/>
    <col min="12545" max="12545" width="4.85546875" customWidth="1"/>
    <col min="12546" max="12546" width="11.42578125" customWidth="1"/>
    <col min="12547" max="12547" width="28.140625" customWidth="1"/>
    <col min="12548" max="12548" width="11.85546875" customWidth="1"/>
    <col min="12549" max="12549" width="12" customWidth="1"/>
    <col min="12550" max="12550" width="10.42578125" customWidth="1"/>
    <col min="12551" max="12551" width="10.28515625" customWidth="1"/>
    <col min="12552" max="12552" width="11.140625" customWidth="1"/>
    <col min="12553" max="12553" width="11.85546875" customWidth="1"/>
    <col min="12554" max="12554" width="10.7109375" customWidth="1"/>
    <col min="12555" max="12555" width="11" customWidth="1"/>
    <col min="12556" max="12556" width="12.42578125" customWidth="1"/>
    <col min="12557" max="12557" width="12.28515625" customWidth="1"/>
    <col min="12801" max="12801" width="4.85546875" customWidth="1"/>
    <col min="12802" max="12802" width="11.42578125" customWidth="1"/>
    <col min="12803" max="12803" width="28.140625" customWidth="1"/>
    <col min="12804" max="12804" width="11.85546875" customWidth="1"/>
    <col min="12805" max="12805" width="12" customWidth="1"/>
    <col min="12806" max="12806" width="10.42578125" customWidth="1"/>
    <col min="12807" max="12807" width="10.28515625" customWidth="1"/>
    <col min="12808" max="12808" width="11.140625" customWidth="1"/>
    <col min="12809" max="12809" width="11.85546875" customWidth="1"/>
    <col min="12810" max="12810" width="10.7109375" customWidth="1"/>
    <col min="12811" max="12811" width="11" customWidth="1"/>
    <col min="12812" max="12812" width="12.42578125" customWidth="1"/>
    <col min="12813" max="12813" width="12.28515625" customWidth="1"/>
    <col min="13057" max="13057" width="4.85546875" customWidth="1"/>
    <col min="13058" max="13058" width="11.42578125" customWidth="1"/>
    <col min="13059" max="13059" width="28.140625" customWidth="1"/>
    <col min="13060" max="13060" width="11.85546875" customWidth="1"/>
    <col min="13061" max="13061" width="12" customWidth="1"/>
    <col min="13062" max="13062" width="10.42578125" customWidth="1"/>
    <col min="13063" max="13063" width="10.28515625" customWidth="1"/>
    <col min="13064" max="13064" width="11.140625" customWidth="1"/>
    <col min="13065" max="13065" width="11.85546875" customWidth="1"/>
    <col min="13066" max="13066" width="10.7109375" customWidth="1"/>
    <col min="13067" max="13067" width="11" customWidth="1"/>
    <col min="13068" max="13068" width="12.42578125" customWidth="1"/>
    <col min="13069" max="13069" width="12.28515625" customWidth="1"/>
    <col min="13313" max="13313" width="4.85546875" customWidth="1"/>
    <col min="13314" max="13314" width="11.42578125" customWidth="1"/>
    <col min="13315" max="13315" width="28.140625" customWidth="1"/>
    <col min="13316" max="13316" width="11.85546875" customWidth="1"/>
    <col min="13317" max="13317" width="12" customWidth="1"/>
    <col min="13318" max="13318" width="10.42578125" customWidth="1"/>
    <col min="13319" max="13319" width="10.28515625" customWidth="1"/>
    <col min="13320" max="13320" width="11.140625" customWidth="1"/>
    <col min="13321" max="13321" width="11.85546875" customWidth="1"/>
    <col min="13322" max="13322" width="10.7109375" customWidth="1"/>
    <col min="13323" max="13323" width="11" customWidth="1"/>
    <col min="13324" max="13324" width="12.42578125" customWidth="1"/>
    <col min="13325" max="13325" width="12.28515625" customWidth="1"/>
    <col min="13569" max="13569" width="4.85546875" customWidth="1"/>
    <col min="13570" max="13570" width="11.42578125" customWidth="1"/>
    <col min="13571" max="13571" width="28.140625" customWidth="1"/>
    <col min="13572" max="13572" width="11.85546875" customWidth="1"/>
    <col min="13573" max="13573" width="12" customWidth="1"/>
    <col min="13574" max="13574" width="10.42578125" customWidth="1"/>
    <col min="13575" max="13575" width="10.28515625" customWidth="1"/>
    <col min="13576" max="13576" width="11.140625" customWidth="1"/>
    <col min="13577" max="13577" width="11.85546875" customWidth="1"/>
    <col min="13578" max="13578" width="10.7109375" customWidth="1"/>
    <col min="13579" max="13579" width="11" customWidth="1"/>
    <col min="13580" max="13580" width="12.42578125" customWidth="1"/>
    <col min="13581" max="13581" width="12.28515625" customWidth="1"/>
    <col min="13825" max="13825" width="4.85546875" customWidth="1"/>
    <col min="13826" max="13826" width="11.42578125" customWidth="1"/>
    <col min="13827" max="13827" width="28.140625" customWidth="1"/>
    <col min="13828" max="13828" width="11.85546875" customWidth="1"/>
    <col min="13829" max="13829" width="12" customWidth="1"/>
    <col min="13830" max="13830" width="10.42578125" customWidth="1"/>
    <col min="13831" max="13831" width="10.28515625" customWidth="1"/>
    <col min="13832" max="13832" width="11.140625" customWidth="1"/>
    <col min="13833" max="13833" width="11.85546875" customWidth="1"/>
    <col min="13834" max="13834" width="10.7109375" customWidth="1"/>
    <col min="13835" max="13835" width="11" customWidth="1"/>
    <col min="13836" max="13836" width="12.42578125" customWidth="1"/>
    <col min="13837" max="13837" width="12.28515625" customWidth="1"/>
    <col min="14081" max="14081" width="4.85546875" customWidth="1"/>
    <col min="14082" max="14082" width="11.42578125" customWidth="1"/>
    <col min="14083" max="14083" width="28.140625" customWidth="1"/>
    <col min="14084" max="14084" width="11.85546875" customWidth="1"/>
    <col min="14085" max="14085" width="12" customWidth="1"/>
    <col min="14086" max="14086" width="10.42578125" customWidth="1"/>
    <col min="14087" max="14087" width="10.28515625" customWidth="1"/>
    <col min="14088" max="14088" width="11.140625" customWidth="1"/>
    <col min="14089" max="14089" width="11.85546875" customWidth="1"/>
    <col min="14090" max="14090" width="10.7109375" customWidth="1"/>
    <col min="14091" max="14091" width="11" customWidth="1"/>
    <col min="14092" max="14092" width="12.42578125" customWidth="1"/>
    <col min="14093" max="14093" width="12.28515625" customWidth="1"/>
    <col min="14337" max="14337" width="4.85546875" customWidth="1"/>
    <col min="14338" max="14338" width="11.42578125" customWidth="1"/>
    <col min="14339" max="14339" width="28.140625" customWidth="1"/>
    <col min="14340" max="14340" width="11.85546875" customWidth="1"/>
    <col min="14341" max="14341" width="12" customWidth="1"/>
    <col min="14342" max="14342" width="10.42578125" customWidth="1"/>
    <col min="14343" max="14343" width="10.28515625" customWidth="1"/>
    <col min="14344" max="14344" width="11.140625" customWidth="1"/>
    <col min="14345" max="14345" width="11.85546875" customWidth="1"/>
    <col min="14346" max="14346" width="10.7109375" customWidth="1"/>
    <col min="14347" max="14347" width="11" customWidth="1"/>
    <col min="14348" max="14348" width="12.42578125" customWidth="1"/>
    <col min="14349" max="14349" width="12.28515625" customWidth="1"/>
    <col min="14593" max="14593" width="4.85546875" customWidth="1"/>
    <col min="14594" max="14594" width="11.42578125" customWidth="1"/>
    <col min="14595" max="14595" width="28.140625" customWidth="1"/>
    <col min="14596" max="14596" width="11.85546875" customWidth="1"/>
    <col min="14597" max="14597" width="12" customWidth="1"/>
    <col min="14598" max="14598" width="10.42578125" customWidth="1"/>
    <col min="14599" max="14599" width="10.28515625" customWidth="1"/>
    <col min="14600" max="14600" width="11.140625" customWidth="1"/>
    <col min="14601" max="14601" width="11.85546875" customWidth="1"/>
    <col min="14602" max="14602" width="10.7109375" customWidth="1"/>
    <col min="14603" max="14603" width="11" customWidth="1"/>
    <col min="14604" max="14604" width="12.42578125" customWidth="1"/>
    <col min="14605" max="14605" width="12.28515625" customWidth="1"/>
    <col min="14849" max="14849" width="4.85546875" customWidth="1"/>
    <col min="14850" max="14850" width="11.42578125" customWidth="1"/>
    <col min="14851" max="14851" width="28.140625" customWidth="1"/>
    <col min="14852" max="14852" width="11.85546875" customWidth="1"/>
    <col min="14853" max="14853" width="12" customWidth="1"/>
    <col min="14854" max="14854" width="10.42578125" customWidth="1"/>
    <col min="14855" max="14855" width="10.28515625" customWidth="1"/>
    <col min="14856" max="14856" width="11.140625" customWidth="1"/>
    <col min="14857" max="14857" width="11.85546875" customWidth="1"/>
    <col min="14858" max="14858" width="10.7109375" customWidth="1"/>
    <col min="14859" max="14859" width="11" customWidth="1"/>
    <col min="14860" max="14860" width="12.42578125" customWidth="1"/>
    <col min="14861" max="14861" width="12.28515625" customWidth="1"/>
    <col min="15105" max="15105" width="4.85546875" customWidth="1"/>
    <col min="15106" max="15106" width="11.42578125" customWidth="1"/>
    <col min="15107" max="15107" width="28.140625" customWidth="1"/>
    <col min="15108" max="15108" width="11.85546875" customWidth="1"/>
    <col min="15109" max="15109" width="12" customWidth="1"/>
    <col min="15110" max="15110" width="10.42578125" customWidth="1"/>
    <col min="15111" max="15111" width="10.28515625" customWidth="1"/>
    <col min="15112" max="15112" width="11.140625" customWidth="1"/>
    <col min="15113" max="15113" width="11.85546875" customWidth="1"/>
    <col min="15114" max="15114" width="10.7109375" customWidth="1"/>
    <col min="15115" max="15115" width="11" customWidth="1"/>
    <col min="15116" max="15116" width="12.42578125" customWidth="1"/>
    <col min="15117" max="15117" width="12.28515625" customWidth="1"/>
    <col min="15361" max="15361" width="4.85546875" customWidth="1"/>
    <col min="15362" max="15362" width="11.42578125" customWidth="1"/>
    <col min="15363" max="15363" width="28.140625" customWidth="1"/>
    <col min="15364" max="15364" width="11.85546875" customWidth="1"/>
    <col min="15365" max="15365" width="12" customWidth="1"/>
    <col min="15366" max="15366" width="10.42578125" customWidth="1"/>
    <col min="15367" max="15367" width="10.28515625" customWidth="1"/>
    <col min="15368" max="15368" width="11.140625" customWidth="1"/>
    <col min="15369" max="15369" width="11.85546875" customWidth="1"/>
    <col min="15370" max="15370" width="10.7109375" customWidth="1"/>
    <col min="15371" max="15371" width="11" customWidth="1"/>
    <col min="15372" max="15372" width="12.42578125" customWidth="1"/>
    <col min="15373" max="15373" width="12.28515625" customWidth="1"/>
    <col min="15617" max="15617" width="4.85546875" customWidth="1"/>
    <col min="15618" max="15618" width="11.42578125" customWidth="1"/>
    <col min="15619" max="15619" width="28.140625" customWidth="1"/>
    <col min="15620" max="15620" width="11.85546875" customWidth="1"/>
    <col min="15621" max="15621" width="12" customWidth="1"/>
    <col min="15622" max="15622" width="10.42578125" customWidth="1"/>
    <col min="15623" max="15623" width="10.28515625" customWidth="1"/>
    <col min="15624" max="15624" width="11.140625" customWidth="1"/>
    <col min="15625" max="15625" width="11.85546875" customWidth="1"/>
    <col min="15626" max="15626" width="10.7109375" customWidth="1"/>
    <col min="15627" max="15627" width="11" customWidth="1"/>
    <col min="15628" max="15628" width="12.42578125" customWidth="1"/>
    <col min="15629" max="15629" width="12.28515625" customWidth="1"/>
    <col min="15873" max="15873" width="4.85546875" customWidth="1"/>
    <col min="15874" max="15874" width="11.42578125" customWidth="1"/>
    <col min="15875" max="15875" width="28.140625" customWidth="1"/>
    <col min="15876" max="15876" width="11.85546875" customWidth="1"/>
    <col min="15877" max="15877" width="12" customWidth="1"/>
    <col min="15878" max="15878" width="10.42578125" customWidth="1"/>
    <col min="15879" max="15879" width="10.28515625" customWidth="1"/>
    <col min="15880" max="15880" width="11.140625" customWidth="1"/>
    <col min="15881" max="15881" width="11.85546875" customWidth="1"/>
    <col min="15882" max="15882" width="10.7109375" customWidth="1"/>
    <col min="15883" max="15883" width="11" customWidth="1"/>
    <col min="15884" max="15884" width="12.42578125" customWidth="1"/>
    <col min="15885" max="15885" width="12.28515625" customWidth="1"/>
    <col min="16129" max="16129" width="4.85546875" customWidth="1"/>
    <col min="16130" max="16130" width="11.42578125" customWidth="1"/>
    <col min="16131" max="16131" width="28.140625" customWidth="1"/>
    <col min="16132" max="16132" width="11.85546875" customWidth="1"/>
    <col min="16133" max="16133" width="12" customWidth="1"/>
    <col min="16134" max="16134" width="10.42578125" customWidth="1"/>
    <col min="16135" max="16135" width="10.28515625" customWidth="1"/>
    <col min="16136" max="16136" width="11.140625" customWidth="1"/>
    <col min="16137" max="16137" width="11.85546875" customWidth="1"/>
    <col min="16138" max="16138" width="10.7109375" customWidth="1"/>
    <col min="16139" max="16139" width="11" customWidth="1"/>
    <col min="16140" max="16140" width="12.42578125" customWidth="1"/>
    <col min="16141" max="16141" width="12.28515625" customWidth="1"/>
  </cols>
  <sheetData>
    <row r="1" spans="1:13" ht="15.75" x14ac:dyDescent="0.25">
      <c r="A1" s="61"/>
      <c r="B1" s="61"/>
      <c r="C1" s="62"/>
      <c r="D1" s="62"/>
      <c r="E1" s="62"/>
      <c r="F1" s="62"/>
      <c r="G1" s="156" t="s">
        <v>100</v>
      </c>
      <c r="H1" s="156"/>
      <c r="I1" s="156"/>
      <c r="J1" s="156"/>
      <c r="K1" s="156"/>
      <c r="L1" s="156"/>
      <c r="M1" s="156"/>
    </row>
    <row r="2" spans="1:13" ht="15.75" x14ac:dyDescent="0.25">
      <c r="A2" s="61"/>
      <c r="B2" s="61"/>
      <c r="C2" s="157" t="s">
        <v>101</v>
      </c>
      <c r="D2" s="157"/>
      <c r="E2" s="157"/>
      <c r="F2" s="157"/>
      <c r="G2" s="157"/>
      <c r="H2" s="157"/>
      <c r="I2" s="157"/>
      <c r="J2" s="157"/>
      <c r="K2" s="157"/>
      <c r="L2" s="157"/>
      <c r="M2" s="157"/>
    </row>
    <row r="3" spans="1:13" ht="15.75" x14ac:dyDescent="0.25">
      <c r="A3" s="61"/>
      <c r="B3" s="61"/>
      <c r="C3" s="157" t="s">
        <v>102</v>
      </c>
      <c r="D3" s="157"/>
      <c r="E3" s="157"/>
      <c r="F3" s="157"/>
      <c r="G3" s="157"/>
      <c r="H3" s="157"/>
      <c r="I3" s="157"/>
      <c r="J3" s="157"/>
      <c r="K3" s="157"/>
      <c r="L3" s="157"/>
      <c r="M3" s="157"/>
    </row>
    <row r="4" spans="1:13" ht="15.75" x14ac:dyDescent="0.25">
      <c r="A4" s="61"/>
      <c r="B4" s="61"/>
      <c r="C4" s="157" t="s">
        <v>260</v>
      </c>
      <c r="D4" s="157"/>
      <c r="E4" s="157"/>
      <c r="F4" s="157"/>
      <c r="G4" s="157"/>
      <c r="H4" s="157"/>
      <c r="I4" s="157"/>
      <c r="J4" s="157"/>
      <c r="K4" s="157"/>
      <c r="L4" s="157"/>
      <c r="M4" s="157"/>
    </row>
    <row r="5" spans="1:13" ht="15.75" x14ac:dyDescent="0.25">
      <c r="A5" s="61"/>
      <c r="B5" s="61"/>
      <c r="C5" s="158" t="s">
        <v>103</v>
      </c>
      <c r="D5" s="158"/>
      <c r="E5" s="158"/>
      <c r="F5" s="158"/>
      <c r="G5" s="158"/>
      <c r="H5" s="158"/>
      <c r="I5" s="158"/>
      <c r="J5" s="158"/>
      <c r="K5" s="158"/>
      <c r="L5" s="158"/>
      <c r="M5" s="158"/>
    </row>
    <row r="6" spans="1:13" ht="15.75" x14ac:dyDescent="0.25">
      <c r="A6" s="61"/>
      <c r="B6" s="61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</row>
    <row r="7" spans="1:13" ht="15.75" x14ac:dyDescent="0.25">
      <c r="A7" s="61"/>
      <c r="B7" s="61"/>
      <c r="C7" s="63"/>
      <c r="D7" s="63"/>
      <c r="E7" s="63"/>
      <c r="F7" s="63"/>
      <c r="G7" s="63"/>
      <c r="H7" s="63"/>
      <c r="I7" s="63"/>
      <c r="J7" s="63"/>
      <c r="K7" s="63"/>
      <c r="L7" s="63"/>
      <c r="M7" s="61"/>
    </row>
    <row r="8" spans="1:13" ht="19.5" customHeight="1" x14ac:dyDescent="0.25">
      <c r="A8" s="64" t="s">
        <v>4</v>
      </c>
      <c r="B8" s="65" t="s">
        <v>5</v>
      </c>
      <c r="C8" s="66" t="s">
        <v>6</v>
      </c>
      <c r="D8" s="66" t="s">
        <v>7</v>
      </c>
      <c r="E8" s="66" t="s">
        <v>8</v>
      </c>
      <c r="F8" s="66" t="s">
        <v>9</v>
      </c>
      <c r="G8" s="66" t="s">
        <v>10</v>
      </c>
      <c r="H8" s="66" t="s">
        <v>11</v>
      </c>
      <c r="I8" s="66" t="s">
        <v>12</v>
      </c>
      <c r="J8" s="66" t="s">
        <v>13</v>
      </c>
      <c r="K8" s="66" t="s">
        <v>14</v>
      </c>
      <c r="L8" s="66" t="s">
        <v>15</v>
      </c>
      <c r="M8" s="66" t="s">
        <v>16</v>
      </c>
    </row>
    <row r="9" spans="1:13" ht="26.25" customHeight="1" x14ac:dyDescent="0.25">
      <c r="A9" s="159" t="s">
        <v>69</v>
      </c>
      <c r="B9" s="162" t="s">
        <v>104</v>
      </c>
      <c r="C9" s="165" t="s">
        <v>25</v>
      </c>
      <c r="D9" s="149" t="s">
        <v>105</v>
      </c>
      <c r="E9" s="149"/>
      <c r="F9" s="166" t="s">
        <v>106</v>
      </c>
      <c r="G9" s="149"/>
      <c r="H9" s="149" t="s">
        <v>107</v>
      </c>
      <c r="I9" s="149"/>
      <c r="J9" s="149" t="s">
        <v>108</v>
      </c>
      <c r="K9" s="149"/>
      <c r="L9" s="150" t="s">
        <v>109</v>
      </c>
      <c r="M9" s="149" t="s">
        <v>110</v>
      </c>
    </row>
    <row r="10" spans="1:13" ht="15" customHeight="1" x14ac:dyDescent="0.25">
      <c r="A10" s="160"/>
      <c r="B10" s="163"/>
      <c r="C10" s="165"/>
      <c r="D10" s="153" t="s">
        <v>111</v>
      </c>
      <c r="E10" s="154" t="s">
        <v>112</v>
      </c>
      <c r="F10" s="149"/>
      <c r="G10" s="149"/>
      <c r="H10" s="149" t="s">
        <v>113</v>
      </c>
      <c r="I10" s="155" t="s">
        <v>114</v>
      </c>
      <c r="J10" s="149" t="s">
        <v>113</v>
      </c>
      <c r="K10" s="155" t="s">
        <v>114</v>
      </c>
      <c r="L10" s="151"/>
      <c r="M10" s="149"/>
    </row>
    <row r="11" spans="1:13" ht="38.25" customHeight="1" x14ac:dyDescent="0.25">
      <c r="A11" s="161"/>
      <c r="B11" s="164"/>
      <c r="C11" s="165"/>
      <c r="D11" s="153"/>
      <c r="E11" s="154"/>
      <c r="F11" s="67" t="s">
        <v>113</v>
      </c>
      <c r="G11" s="68" t="s">
        <v>114</v>
      </c>
      <c r="H11" s="149"/>
      <c r="I11" s="155"/>
      <c r="J11" s="149"/>
      <c r="K11" s="155"/>
      <c r="L11" s="152"/>
      <c r="M11" s="149"/>
    </row>
    <row r="12" spans="1:13" ht="49.5" customHeight="1" x14ac:dyDescent="0.25">
      <c r="A12" s="69" t="s">
        <v>37</v>
      </c>
      <c r="B12" s="69" t="s">
        <v>115</v>
      </c>
      <c r="C12" s="70" t="s">
        <v>116</v>
      </c>
      <c r="D12" s="71">
        <v>18.62</v>
      </c>
      <c r="E12" s="72">
        <v>85279600</v>
      </c>
      <c r="F12" s="73"/>
      <c r="G12" s="74"/>
      <c r="H12" s="75">
        <v>18.62</v>
      </c>
      <c r="I12" s="76">
        <v>85279600</v>
      </c>
      <c r="J12" s="77"/>
      <c r="K12" s="78">
        <f t="shared" ref="K12:K25" si="0">I12-(E12+G12)</f>
        <v>0</v>
      </c>
      <c r="L12" s="76">
        <v>85279600</v>
      </c>
      <c r="M12" s="76">
        <v>0</v>
      </c>
    </row>
    <row r="13" spans="1:13" ht="51" customHeight="1" x14ac:dyDescent="0.25">
      <c r="A13" s="69" t="s">
        <v>39</v>
      </c>
      <c r="B13" s="79" t="s">
        <v>117</v>
      </c>
      <c r="C13" s="80" t="s">
        <v>118</v>
      </c>
      <c r="D13" s="81"/>
      <c r="E13" s="82">
        <f>E12</f>
        <v>85279600</v>
      </c>
      <c r="F13" s="82">
        <f t="shared" ref="F13:I13" si="1">F12</f>
        <v>0</v>
      </c>
      <c r="G13" s="82">
        <f t="shared" si="1"/>
        <v>0</v>
      </c>
      <c r="H13" s="82"/>
      <c r="I13" s="82">
        <f t="shared" si="1"/>
        <v>85279600</v>
      </c>
      <c r="J13" s="82">
        <f t="shared" ref="J13" si="2">J12</f>
        <v>0</v>
      </c>
      <c r="K13" s="82">
        <f t="shared" ref="K13" si="3">K12</f>
        <v>0</v>
      </c>
      <c r="L13" s="82">
        <f t="shared" ref="L13" si="4">L12</f>
        <v>85279600</v>
      </c>
      <c r="M13" s="85">
        <v>0</v>
      </c>
    </row>
    <row r="14" spans="1:13" ht="48.75" customHeight="1" x14ac:dyDescent="0.25">
      <c r="A14" s="69" t="s">
        <v>40</v>
      </c>
      <c r="B14" s="69" t="s">
        <v>119</v>
      </c>
      <c r="C14" s="87" t="s">
        <v>120</v>
      </c>
      <c r="D14" s="72"/>
      <c r="E14" s="72">
        <v>8329050</v>
      </c>
      <c r="F14" s="73"/>
      <c r="G14" s="74"/>
      <c r="H14" s="73"/>
      <c r="I14" s="76">
        <f>E14+G14</f>
        <v>8329050</v>
      </c>
      <c r="J14" s="77"/>
      <c r="K14" s="78">
        <f t="shared" si="0"/>
        <v>0</v>
      </c>
      <c r="L14" s="76"/>
      <c r="M14" s="76">
        <v>0</v>
      </c>
    </row>
    <row r="15" spans="1:13" ht="48.75" customHeight="1" x14ac:dyDescent="0.25">
      <c r="A15" s="69" t="s">
        <v>42</v>
      </c>
      <c r="B15" s="88" t="s">
        <v>121</v>
      </c>
      <c r="C15" s="89" t="s">
        <v>122</v>
      </c>
      <c r="D15" s="90"/>
      <c r="E15" s="90">
        <v>0</v>
      </c>
      <c r="F15" s="83"/>
      <c r="G15" s="84"/>
      <c r="H15" s="83"/>
      <c r="I15" s="91">
        <v>0</v>
      </c>
      <c r="J15" s="85"/>
      <c r="K15" s="92">
        <f t="shared" si="0"/>
        <v>0</v>
      </c>
      <c r="L15" s="91">
        <v>0</v>
      </c>
      <c r="M15" s="91">
        <v>0</v>
      </c>
    </row>
    <row r="16" spans="1:13" ht="33" customHeight="1" x14ac:dyDescent="0.25">
      <c r="A16" s="69" t="s">
        <v>44</v>
      </c>
      <c r="B16" s="69" t="s">
        <v>123</v>
      </c>
      <c r="C16" s="87" t="s">
        <v>124</v>
      </c>
      <c r="D16" s="72"/>
      <c r="E16" s="72">
        <v>18304000</v>
      </c>
      <c r="F16" s="73"/>
      <c r="G16" s="74"/>
      <c r="H16" s="73"/>
      <c r="I16" s="76">
        <v>18304000</v>
      </c>
      <c r="J16" s="77"/>
      <c r="K16" s="78">
        <f t="shared" si="0"/>
        <v>0</v>
      </c>
      <c r="L16" s="76"/>
      <c r="M16" s="76">
        <v>0</v>
      </c>
    </row>
    <row r="17" spans="1:13" ht="33.75" customHeight="1" x14ac:dyDescent="0.25">
      <c r="A17" s="69" t="s">
        <v>55</v>
      </c>
      <c r="B17" s="88" t="s">
        <v>123</v>
      </c>
      <c r="C17" s="89" t="s">
        <v>125</v>
      </c>
      <c r="D17" s="72"/>
      <c r="E17" s="90">
        <v>0</v>
      </c>
      <c r="F17" s="83"/>
      <c r="G17" s="84"/>
      <c r="H17" s="83"/>
      <c r="I17" s="91">
        <v>0</v>
      </c>
      <c r="J17" s="85"/>
      <c r="K17" s="92">
        <f t="shared" si="0"/>
        <v>0</v>
      </c>
      <c r="L17" s="91">
        <v>0</v>
      </c>
      <c r="M17" s="91">
        <v>0</v>
      </c>
    </row>
    <row r="18" spans="1:13" ht="26.25" customHeight="1" x14ac:dyDescent="0.25">
      <c r="A18" s="69" t="s">
        <v>56</v>
      </c>
      <c r="B18" s="69" t="s">
        <v>126</v>
      </c>
      <c r="C18" s="87" t="s">
        <v>127</v>
      </c>
      <c r="D18" s="90"/>
      <c r="E18" s="72">
        <v>1355022</v>
      </c>
      <c r="F18" s="73"/>
      <c r="G18" s="74"/>
      <c r="H18" s="73"/>
      <c r="I18" s="76">
        <v>1355022</v>
      </c>
      <c r="J18" s="77"/>
      <c r="K18" s="78">
        <f t="shared" si="0"/>
        <v>0</v>
      </c>
      <c r="L18" s="76"/>
      <c r="M18" s="76">
        <v>0</v>
      </c>
    </row>
    <row r="19" spans="1:13" ht="30.75" customHeight="1" x14ac:dyDescent="0.25">
      <c r="A19" s="69" t="s">
        <v>57</v>
      </c>
      <c r="B19" s="88" t="s">
        <v>128</v>
      </c>
      <c r="C19" s="89" t="s">
        <v>127</v>
      </c>
      <c r="D19" s="90"/>
      <c r="E19" s="90">
        <v>0</v>
      </c>
      <c r="F19" s="83"/>
      <c r="G19" s="84"/>
      <c r="H19" s="83"/>
      <c r="I19" s="91">
        <v>0</v>
      </c>
      <c r="J19" s="85"/>
      <c r="K19" s="92">
        <f t="shared" si="0"/>
        <v>0</v>
      </c>
      <c r="L19" s="91">
        <v>0</v>
      </c>
      <c r="M19" s="91">
        <v>0</v>
      </c>
    </row>
    <row r="20" spans="1:13" ht="48.75" customHeight="1" x14ac:dyDescent="0.25">
      <c r="A20" s="69" t="s">
        <v>77</v>
      </c>
      <c r="B20" s="69" t="s">
        <v>129</v>
      </c>
      <c r="C20" s="87" t="s">
        <v>130</v>
      </c>
      <c r="D20" s="72"/>
      <c r="E20" s="72">
        <v>6369620</v>
      </c>
      <c r="F20" s="73"/>
      <c r="G20" s="74"/>
      <c r="H20" s="73"/>
      <c r="I20" s="76">
        <v>6369620</v>
      </c>
      <c r="J20" s="77"/>
      <c r="K20" s="78">
        <f t="shared" si="0"/>
        <v>0</v>
      </c>
      <c r="L20" s="76"/>
      <c r="M20" s="76">
        <v>0</v>
      </c>
    </row>
    <row r="21" spans="1:13" ht="48.75" customHeight="1" x14ac:dyDescent="0.25">
      <c r="A21" s="69" t="s">
        <v>79</v>
      </c>
      <c r="B21" s="88" t="s">
        <v>129</v>
      </c>
      <c r="C21" s="89" t="s">
        <v>131</v>
      </c>
      <c r="D21" s="90"/>
      <c r="E21" s="90">
        <v>0</v>
      </c>
      <c r="F21" s="83"/>
      <c r="G21" s="84"/>
      <c r="H21" s="83"/>
      <c r="I21" s="91">
        <v>0</v>
      </c>
      <c r="J21" s="85"/>
      <c r="K21" s="92">
        <f t="shared" si="0"/>
        <v>0</v>
      </c>
      <c r="L21" s="91">
        <v>0</v>
      </c>
      <c r="M21" s="91">
        <v>0</v>
      </c>
    </row>
    <row r="22" spans="1:13" ht="48.75" customHeight="1" x14ac:dyDescent="0.25">
      <c r="A22" s="69" t="s">
        <v>81</v>
      </c>
      <c r="B22" s="69" t="s">
        <v>132</v>
      </c>
      <c r="C22" s="87" t="s">
        <v>133</v>
      </c>
      <c r="D22" s="72"/>
      <c r="E22" s="72">
        <f>E14+E16+E18+E20</f>
        <v>34357692</v>
      </c>
      <c r="F22" s="72">
        <f t="shared" ref="F22:M23" si="5">F14+F16+F18+F20</f>
        <v>0</v>
      </c>
      <c r="G22" s="72">
        <f t="shared" si="5"/>
        <v>0</v>
      </c>
      <c r="H22" s="72">
        <f t="shared" si="5"/>
        <v>0</v>
      </c>
      <c r="I22" s="72">
        <f t="shared" si="5"/>
        <v>34357692</v>
      </c>
      <c r="J22" s="72">
        <f t="shared" si="5"/>
        <v>0</v>
      </c>
      <c r="K22" s="78">
        <f t="shared" si="0"/>
        <v>0</v>
      </c>
      <c r="L22" s="72">
        <f t="shared" si="5"/>
        <v>0</v>
      </c>
      <c r="M22" s="72">
        <f t="shared" si="5"/>
        <v>0</v>
      </c>
    </row>
    <row r="23" spans="1:13" ht="48.75" customHeight="1" x14ac:dyDescent="0.25">
      <c r="A23" s="69" t="s">
        <v>83</v>
      </c>
      <c r="B23" s="79" t="s">
        <v>134</v>
      </c>
      <c r="C23" s="93" t="s">
        <v>135</v>
      </c>
      <c r="D23" s="82"/>
      <c r="E23" s="82">
        <f>E15+E17+E19+E21</f>
        <v>0</v>
      </c>
      <c r="F23" s="82">
        <f t="shared" si="5"/>
        <v>0</v>
      </c>
      <c r="G23" s="82">
        <f t="shared" si="5"/>
        <v>0</v>
      </c>
      <c r="H23" s="82">
        <f t="shared" si="5"/>
        <v>0</v>
      </c>
      <c r="I23" s="82">
        <f t="shared" si="5"/>
        <v>0</v>
      </c>
      <c r="J23" s="82">
        <f t="shared" si="5"/>
        <v>0</v>
      </c>
      <c r="K23" s="86">
        <f t="shared" si="0"/>
        <v>0</v>
      </c>
      <c r="L23" s="82">
        <f t="shared" si="5"/>
        <v>0</v>
      </c>
      <c r="M23" s="82">
        <f t="shared" si="5"/>
        <v>0</v>
      </c>
    </row>
    <row r="24" spans="1:13" ht="48.75" customHeight="1" x14ac:dyDescent="0.25">
      <c r="A24" s="69" t="s">
        <v>85</v>
      </c>
      <c r="B24" s="94" t="s">
        <v>136</v>
      </c>
      <c r="C24" s="87" t="s">
        <v>137</v>
      </c>
      <c r="D24" s="95"/>
      <c r="E24" s="72">
        <v>13059900</v>
      </c>
      <c r="F24" s="72">
        <v>0</v>
      </c>
      <c r="G24" s="72">
        <v>0</v>
      </c>
      <c r="H24" s="72"/>
      <c r="I24" s="72">
        <v>13059900</v>
      </c>
      <c r="J24" s="72"/>
      <c r="K24" s="78"/>
      <c r="L24" s="72"/>
      <c r="M24" s="72"/>
    </row>
    <row r="25" spans="1:13" ht="45.75" customHeight="1" x14ac:dyDescent="0.25">
      <c r="A25" s="69" t="s">
        <v>86</v>
      </c>
      <c r="B25" s="79" t="s">
        <v>138</v>
      </c>
      <c r="C25" s="93" t="s">
        <v>139</v>
      </c>
      <c r="D25" s="96"/>
      <c r="E25" s="86">
        <v>0</v>
      </c>
      <c r="F25" s="86"/>
      <c r="G25" s="86"/>
      <c r="H25" s="86"/>
      <c r="I25" s="86">
        <v>0</v>
      </c>
      <c r="J25" s="86">
        <f>H25-(D25+F25)</f>
        <v>0</v>
      </c>
      <c r="K25" s="86">
        <f t="shared" si="0"/>
        <v>0</v>
      </c>
      <c r="L25" s="86">
        <f>I25</f>
        <v>0</v>
      </c>
      <c r="M25" s="86">
        <f>K25</f>
        <v>0</v>
      </c>
    </row>
    <row r="26" spans="1:13" ht="50.25" customHeight="1" x14ac:dyDescent="0.25">
      <c r="A26" s="69" t="s">
        <v>140</v>
      </c>
      <c r="B26" s="69" t="s">
        <v>141</v>
      </c>
      <c r="C26" s="87" t="s">
        <v>142</v>
      </c>
      <c r="D26" s="97"/>
      <c r="E26" s="78">
        <v>28050</v>
      </c>
      <c r="F26" s="78"/>
      <c r="G26" s="78"/>
      <c r="H26" s="78"/>
      <c r="I26" s="78">
        <v>28050</v>
      </c>
      <c r="J26" s="78"/>
      <c r="K26" s="78"/>
      <c r="L26" s="78"/>
      <c r="M26" s="101"/>
    </row>
    <row r="27" spans="1:13" ht="50.25" customHeight="1" x14ac:dyDescent="0.25">
      <c r="A27" s="69" t="s">
        <v>143</v>
      </c>
      <c r="B27" s="79" t="s">
        <v>144</v>
      </c>
      <c r="C27" s="93" t="s">
        <v>145</v>
      </c>
      <c r="D27" s="100"/>
      <c r="E27" s="86">
        <v>0</v>
      </c>
      <c r="F27" s="86"/>
      <c r="G27" s="86"/>
      <c r="H27" s="86"/>
      <c r="I27" s="86">
        <v>0</v>
      </c>
      <c r="J27" s="86"/>
      <c r="K27" s="86">
        <f>I27-(E27+G27)</f>
        <v>0</v>
      </c>
      <c r="L27" s="86">
        <v>0</v>
      </c>
      <c r="M27" s="86">
        <f>I27-L27</f>
        <v>0</v>
      </c>
    </row>
    <row r="28" spans="1:13" ht="32.25" customHeight="1" x14ac:dyDescent="0.25">
      <c r="A28" s="69" t="s">
        <v>146</v>
      </c>
      <c r="B28" s="69" t="s">
        <v>147</v>
      </c>
      <c r="C28" s="87" t="s">
        <v>148</v>
      </c>
      <c r="D28" s="97"/>
      <c r="E28" s="78">
        <v>747558800</v>
      </c>
      <c r="F28" s="101"/>
      <c r="G28" s="101"/>
      <c r="H28" s="101"/>
      <c r="I28" s="78">
        <v>747558800</v>
      </c>
      <c r="J28" s="101"/>
      <c r="K28" s="101"/>
      <c r="L28" s="101"/>
      <c r="M28" s="101"/>
    </row>
    <row r="29" spans="1:13" ht="50.25" customHeight="1" x14ac:dyDescent="0.25">
      <c r="A29" s="69" t="s">
        <v>149</v>
      </c>
      <c r="B29" s="79" t="s">
        <v>150</v>
      </c>
      <c r="C29" s="93" t="s">
        <v>151</v>
      </c>
      <c r="D29" s="102"/>
      <c r="E29" s="86">
        <v>678215318</v>
      </c>
      <c r="F29" s="86"/>
      <c r="G29" s="86"/>
      <c r="H29" s="86"/>
      <c r="I29" s="86">
        <v>678215318</v>
      </c>
      <c r="J29" s="86"/>
      <c r="K29" s="86"/>
      <c r="L29" s="86">
        <v>678215318</v>
      </c>
      <c r="M29" s="86"/>
    </row>
    <row r="30" spans="1:13" ht="50.25" customHeight="1" x14ac:dyDescent="0.25">
      <c r="A30" s="69" t="s">
        <v>152</v>
      </c>
      <c r="B30" s="94" t="s">
        <v>153</v>
      </c>
      <c r="C30" s="103" t="s">
        <v>154</v>
      </c>
      <c r="D30" s="114"/>
      <c r="E30" s="101">
        <f>E14+E16+E18+E24+E20+E26+(E28-E29)</f>
        <v>116789124</v>
      </c>
      <c r="F30" s="101"/>
      <c r="G30" s="101"/>
      <c r="H30" s="101"/>
      <c r="I30" s="101">
        <f t="shared" ref="I30" si="6">I14+I16+I18+I24+I20+I26+(I28-I29)</f>
        <v>116789124</v>
      </c>
      <c r="J30" s="86"/>
      <c r="K30" s="86"/>
      <c r="L30" s="86"/>
      <c r="M30" s="86"/>
    </row>
    <row r="31" spans="1:13" ht="50.25" customHeight="1" x14ac:dyDescent="0.25">
      <c r="A31" s="69" t="s">
        <v>155</v>
      </c>
      <c r="B31" s="94" t="s">
        <v>156</v>
      </c>
      <c r="C31" s="103" t="s">
        <v>157</v>
      </c>
      <c r="D31" s="97"/>
      <c r="E31" s="101">
        <f>E13+E25+E27+E29</f>
        <v>763494918</v>
      </c>
      <c r="F31" s="101">
        <f t="shared" ref="F31:M31" si="7">F13+F23+F25+F27+F29</f>
        <v>0</v>
      </c>
      <c r="G31" s="101">
        <f t="shared" si="7"/>
        <v>0</v>
      </c>
      <c r="H31" s="101">
        <f t="shared" si="7"/>
        <v>0</v>
      </c>
      <c r="I31" s="101">
        <f t="shared" si="7"/>
        <v>763494918</v>
      </c>
      <c r="J31" s="101">
        <f t="shared" si="7"/>
        <v>0</v>
      </c>
      <c r="K31" s="101">
        <f t="shared" si="7"/>
        <v>0</v>
      </c>
      <c r="L31" s="101">
        <f t="shared" si="7"/>
        <v>763494918</v>
      </c>
      <c r="M31" s="101">
        <f t="shared" si="7"/>
        <v>0</v>
      </c>
    </row>
    <row r="32" spans="1:13" ht="51.75" hidden="1" customHeight="1" x14ac:dyDescent="0.25">
      <c r="A32" s="69" t="s">
        <v>158</v>
      </c>
      <c r="B32" s="69"/>
      <c r="C32" s="104" t="s">
        <v>159</v>
      </c>
      <c r="D32" s="97">
        <v>152</v>
      </c>
      <c r="E32" s="98"/>
      <c r="F32" s="98"/>
      <c r="G32" s="98"/>
      <c r="H32" s="98">
        <v>147</v>
      </c>
      <c r="I32" s="98"/>
      <c r="J32" s="98"/>
      <c r="K32" s="98"/>
      <c r="L32" s="98"/>
      <c r="M32" s="98"/>
    </row>
    <row r="33" spans="1:13" ht="39.75" hidden="1" customHeight="1" x14ac:dyDescent="0.25">
      <c r="A33" s="69" t="s">
        <v>160</v>
      </c>
      <c r="B33" s="69"/>
      <c r="C33" s="104" t="s">
        <v>161</v>
      </c>
      <c r="D33" s="97">
        <v>2</v>
      </c>
      <c r="E33" s="98"/>
      <c r="F33" s="98"/>
      <c r="G33" s="98"/>
      <c r="H33" s="98">
        <v>2</v>
      </c>
      <c r="I33" s="98"/>
      <c r="J33" s="98"/>
      <c r="K33" s="98"/>
      <c r="L33" s="98"/>
      <c r="M33" s="98"/>
    </row>
    <row r="34" spans="1:13" ht="39.75" hidden="1" customHeight="1" x14ac:dyDescent="0.25">
      <c r="A34" s="69" t="s">
        <v>162</v>
      </c>
      <c r="B34" s="69"/>
      <c r="C34" s="104" t="s">
        <v>163</v>
      </c>
      <c r="D34" s="97">
        <v>34</v>
      </c>
      <c r="E34" s="98"/>
      <c r="F34" s="98"/>
      <c r="G34" s="98"/>
      <c r="H34" s="98">
        <v>34</v>
      </c>
      <c r="I34" s="98"/>
      <c r="J34" s="98"/>
      <c r="K34" s="98"/>
      <c r="L34" s="98"/>
      <c r="M34" s="98"/>
    </row>
    <row r="35" spans="1:13" ht="26.25" hidden="1" x14ac:dyDescent="0.25">
      <c r="A35" s="69" t="s">
        <v>164</v>
      </c>
      <c r="B35" s="69"/>
      <c r="C35" s="104" t="s">
        <v>165</v>
      </c>
      <c r="D35" s="105">
        <v>0.94</v>
      </c>
      <c r="E35" s="98"/>
      <c r="F35" s="98"/>
      <c r="G35" s="98"/>
      <c r="H35" s="106">
        <v>0.94</v>
      </c>
      <c r="I35" s="98"/>
      <c r="J35" s="98"/>
      <c r="K35" s="98"/>
      <c r="L35" s="98"/>
      <c r="M35" s="98"/>
    </row>
    <row r="36" spans="1:13" ht="41.25" customHeight="1" x14ac:dyDescent="0.25">
      <c r="A36" s="69" t="s">
        <v>166</v>
      </c>
      <c r="B36" s="69" t="s">
        <v>167</v>
      </c>
      <c r="C36" s="107" t="s">
        <v>168</v>
      </c>
      <c r="D36" s="108">
        <v>13.3</v>
      </c>
      <c r="E36" s="78">
        <v>38197600</v>
      </c>
      <c r="F36" s="109">
        <v>-0.2</v>
      </c>
      <c r="G36" s="78">
        <v>-574400</v>
      </c>
      <c r="H36" s="109">
        <v>13.1</v>
      </c>
      <c r="I36" s="78">
        <v>37623200</v>
      </c>
      <c r="J36" s="78">
        <f t="shared" ref="J36:K38" si="8">H36-(D36+F36)</f>
        <v>0</v>
      </c>
      <c r="K36" s="78">
        <f t="shared" si="8"/>
        <v>0</v>
      </c>
      <c r="L36" s="78">
        <v>37623200</v>
      </c>
      <c r="M36" s="78">
        <f t="shared" ref="M36:M47" si="9">L36-(E36+G36)</f>
        <v>0</v>
      </c>
    </row>
    <row r="37" spans="1:13" ht="66.75" customHeight="1" x14ac:dyDescent="0.25">
      <c r="A37" s="69" t="s">
        <v>169</v>
      </c>
      <c r="B37" s="69" t="s">
        <v>243</v>
      </c>
      <c r="C37" s="107" t="s">
        <v>240</v>
      </c>
      <c r="D37" s="108">
        <v>9</v>
      </c>
      <c r="E37" s="78">
        <v>10800000</v>
      </c>
      <c r="F37" s="109"/>
      <c r="G37" s="78"/>
      <c r="H37" s="109">
        <v>9</v>
      </c>
      <c r="I37" s="78">
        <v>10800000</v>
      </c>
      <c r="J37" s="78">
        <f t="shared" si="8"/>
        <v>0</v>
      </c>
      <c r="K37" s="78">
        <f t="shared" si="8"/>
        <v>0</v>
      </c>
      <c r="L37" s="78">
        <v>10800000</v>
      </c>
      <c r="M37" s="78">
        <f t="shared" si="9"/>
        <v>0</v>
      </c>
    </row>
    <row r="38" spans="1:13" ht="70.5" customHeight="1" x14ac:dyDescent="0.25">
      <c r="A38" s="69" t="s">
        <v>170</v>
      </c>
      <c r="B38" s="69" t="s">
        <v>244</v>
      </c>
      <c r="C38" s="107" t="s">
        <v>241</v>
      </c>
      <c r="D38" s="108">
        <v>1</v>
      </c>
      <c r="E38" s="78">
        <v>2872000</v>
      </c>
      <c r="F38" s="78"/>
      <c r="G38" s="78"/>
      <c r="H38" s="109">
        <v>1</v>
      </c>
      <c r="I38" s="78">
        <v>2872000</v>
      </c>
      <c r="J38" s="78">
        <f t="shared" si="8"/>
        <v>0</v>
      </c>
      <c r="K38" s="78">
        <f t="shared" si="8"/>
        <v>0</v>
      </c>
      <c r="L38" s="78">
        <v>2872000</v>
      </c>
      <c r="M38" s="78">
        <f t="shared" si="9"/>
        <v>0</v>
      </c>
    </row>
    <row r="39" spans="1:13" ht="39" hidden="1" customHeight="1" x14ac:dyDescent="0.25">
      <c r="A39" s="69" t="s">
        <v>172</v>
      </c>
      <c r="B39" s="69"/>
      <c r="C39" s="104" t="s">
        <v>171</v>
      </c>
      <c r="D39" s="97">
        <v>153</v>
      </c>
      <c r="E39" s="98"/>
      <c r="F39" s="98">
        <v>-3</v>
      </c>
      <c r="G39" s="98"/>
      <c r="H39" s="98">
        <v>154</v>
      </c>
      <c r="I39" s="98"/>
      <c r="J39" s="78">
        <f t="shared" ref="J39:J49" si="10">H39-(D39+F39)</f>
        <v>4</v>
      </c>
      <c r="K39" s="78">
        <f t="shared" ref="K39:K51" si="11">I39-(E39+G39)</f>
        <v>0</v>
      </c>
      <c r="L39" s="98"/>
      <c r="M39" s="98">
        <f t="shared" si="9"/>
        <v>0</v>
      </c>
    </row>
    <row r="40" spans="1:13" ht="39.75" hidden="1" customHeight="1" x14ac:dyDescent="0.25">
      <c r="A40" s="69" t="s">
        <v>174</v>
      </c>
      <c r="B40" s="69"/>
      <c r="C40" s="104" t="s">
        <v>173</v>
      </c>
      <c r="D40" s="97">
        <v>2</v>
      </c>
      <c r="E40" s="98"/>
      <c r="F40" s="98"/>
      <c r="G40" s="98"/>
      <c r="H40" s="98">
        <v>2</v>
      </c>
      <c r="I40" s="98"/>
      <c r="J40" s="78">
        <f t="shared" si="10"/>
        <v>0</v>
      </c>
      <c r="K40" s="78">
        <f t="shared" si="11"/>
        <v>0</v>
      </c>
      <c r="L40" s="98"/>
      <c r="M40" s="98">
        <f t="shared" si="9"/>
        <v>0</v>
      </c>
    </row>
    <row r="41" spans="1:13" ht="33.75" hidden="1" customHeight="1" x14ac:dyDescent="0.25">
      <c r="A41" s="69" t="s">
        <v>176</v>
      </c>
      <c r="B41" s="69"/>
      <c r="C41" s="104" t="s">
        <v>175</v>
      </c>
      <c r="D41" s="97">
        <v>34</v>
      </c>
      <c r="E41" s="98"/>
      <c r="F41" s="98"/>
      <c r="G41" s="98"/>
      <c r="H41" s="98">
        <v>34</v>
      </c>
      <c r="I41" s="98"/>
      <c r="J41" s="78">
        <f t="shared" si="10"/>
        <v>0</v>
      </c>
      <c r="K41" s="78">
        <f t="shared" si="11"/>
        <v>0</v>
      </c>
      <c r="L41" s="98"/>
      <c r="M41" s="98">
        <f t="shared" si="9"/>
        <v>0</v>
      </c>
    </row>
    <row r="42" spans="1:13" ht="32.25" hidden="1" customHeight="1" x14ac:dyDescent="0.25">
      <c r="A42" s="69" t="s">
        <v>178</v>
      </c>
      <c r="B42" s="69"/>
      <c r="C42" s="104" t="s">
        <v>177</v>
      </c>
      <c r="D42" s="105">
        <v>0.94</v>
      </c>
      <c r="E42" s="98"/>
      <c r="F42" s="98"/>
      <c r="G42" s="98"/>
      <c r="H42" s="106">
        <v>0.94</v>
      </c>
      <c r="I42" s="98"/>
      <c r="J42" s="78">
        <f t="shared" si="10"/>
        <v>0</v>
      </c>
      <c r="K42" s="78">
        <f t="shared" si="11"/>
        <v>0</v>
      </c>
      <c r="L42" s="98"/>
      <c r="M42" s="98">
        <f t="shared" si="9"/>
        <v>0</v>
      </c>
    </row>
    <row r="43" spans="1:13" ht="40.5" customHeight="1" x14ac:dyDescent="0.25">
      <c r="A43" s="69" t="s">
        <v>181</v>
      </c>
      <c r="B43" s="69" t="s">
        <v>179</v>
      </c>
      <c r="C43" s="107" t="s">
        <v>180</v>
      </c>
      <c r="D43" s="108">
        <v>13.4</v>
      </c>
      <c r="E43" s="78">
        <v>19242400</v>
      </c>
      <c r="F43" s="109">
        <v>-1.7</v>
      </c>
      <c r="G43" s="78">
        <v>-2441200</v>
      </c>
      <c r="H43" s="109">
        <v>12.1</v>
      </c>
      <c r="I43" s="78">
        <v>17375600</v>
      </c>
      <c r="J43" s="109">
        <f t="shared" si="10"/>
        <v>0.39999999999999858</v>
      </c>
      <c r="K43" s="78">
        <f t="shared" si="11"/>
        <v>574400</v>
      </c>
      <c r="L43" s="78">
        <v>17375600</v>
      </c>
      <c r="M43" s="78">
        <f>L43-(E43+G43)</f>
        <v>574400</v>
      </c>
    </row>
    <row r="44" spans="1:13" ht="66.75" customHeight="1" x14ac:dyDescent="0.25">
      <c r="A44" s="69" t="s">
        <v>183</v>
      </c>
      <c r="B44" s="69" t="s">
        <v>184</v>
      </c>
      <c r="C44" s="107" t="s">
        <v>242</v>
      </c>
      <c r="D44" s="108">
        <v>9</v>
      </c>
      <c r="E44" s="78">
        <v>5400000</v>
      </c>
      <c r="F44" s="109">
        <v>1</v>
      </c>
      <c r="G44" s="78">
        <v>600000</v>
      </c>
      <c r="H44" s="109">
        <v>9.8000000000000007</v>
      </c>
      <c r="I44" s="78">
        <v>5880000</v>
      </c>
      <c r="J44" s="109">
        <f t="shared" si="10"/>
        <v>-0.19999999999999929</v>
      </c>
      <c r="K44" s="78">
        <f t="shared" si="11"/>
        <v>-120000</v>
      </c>
      <c r="L44" s="78">
        <v>5880000</v>
      </c>
      <c r="M44" s="78">
        <f t="shared" ref="M44:M45" si="12">L44-(E44+G44)</f>
        <v>-120000</v>
      </c>
    </row>
    <row r="45" spans="1:13" ht="69" customHeight="1" x14ac:dyDescent="0.25">
      <c r="A45" s="69" t="s">
        <v>185</v>
      </c>
      <c r="B45" s="69" t="s">
        <v>182</v>
      </c>
      <c r="C45" s="107" t="s">
        <v>245</v>
      </c>
      <c r="D45" s="108">
        <v>1</v>
      </c>
      <c r="E45" s="78">
        <v>1436000</v>
      </c>
      <c r="F45" s="109">
        <v>-1</v>
      </c>
      <c r="G45" s="78">
        <v>-1436000</v>
      </c>
      <c r="H45" s="109">
        <v>0.2</v>
      </c>
      <c r="I45" s="78">
        <v>287200</v>
      </c>
      <c r="J45" s="109">
        <f t="shared" si="10"/>
        <v>0.2</v>
      </c>
      <c r="K45" s="78">
        <f t="shared" si="11"/>
        <v>287200</v>
      </c>
      <c r="L45" s="78">
        <v>287200</v>
      </c>
      <c r="M45" s="78">
        <f t="shared" si="12"/>
        <v>287200</v>
      </c>
    </row>
    <row r="46" spans="1:13" ht="41.25" customHeight="1" x14ac:dyDescent="0.25">
      <c r="A46" s="69" t="s">
        <v>187</v>
      </c>
      <c r="B46" s="69" t="s">
        <v>186</v>
      </c>
      <c r="C46" s="107" t="s">
        <v>246</v>
      </c>
      <c r="D46" s="108">
        <v>13.4</v>
      </c>
      <c r="E46" s="78">
        <v>469000</v>
      </c>
      <c r="F46" s="109">
        <v>-1.7</v>
      </c>
      <c r="G46" s="78">
        <v>-59500</v>
      </c>
      <c r="H46" s="109">
        <v>12.1</v>
      </c>
      <c r="I46" s="78">
        <v>423500</v>
      </c>
      <c r="J46" s="109">
        <f t="shared" si="10"/>
        <v>0.39999999999999858</v>
      </c>
      <c r="K46" s="78">
        <f t="shared" si="11"/>
        <v>14000</v>
      </c>
      <c r="L46" s="78">
        <v>423500</v>
      </c>
      <c r="M46" s="78">
        <f t="shared" si="9"/>
        <v>14000</v>
      </c>
    </row>
    <row r="47" spans="1:13" ht="63" customHeight="1" x14ac:dyDescent="0.25">
      <c r="A47" s="69" t="s">
        <v>190</v>
      </c>
      <c r="B47" s="69" t="s">
        <v>188</v>
      </c>
      <c r="C47" s="107" t="s">
        <v>189</v>
      </c>
      <c r="D47" s="108">
        <v>1</v>
      </c>
      <c r="E47" s="78">
        <v>35000</v>
      </c>
      <c r="F47" s="109">
        <v>-1</v>
      </c>
      <c r="G47" s="78">
        <v>-35000</v>
      </c>
      <c r="H47" s="109">
        <v>0.2</v>
      </c>
      <c r="I47" s="78">
        <v>7000</v>
      </c>
      <c r="J47" s="109">
        <f t="shared" si="10"/>
        <v>0.2</v>
      </c>
      <c r="K47" s="78">
        <f t="shared" si="11"/>
        <v>7000</v>
      </c>
      <c r="L47" s="78">
        <v>7000</v>
      </c>
      <c r="M47" s="78">
        <f t="shared" si="9"/>
        <v>7000</v>
      </c>
    </row>
    <row r="48" spans="1:13" ht="42.75" customHeight="1" x14ac:dyDescent="0.25">
      <c r="A48" s="69" t="s">
        <v>193</v>
      </c>
      <c r="B48" s="69" t="s">
        <v>191</v>
      </c>
      <c r="C48" s="107" t="s">
        <v>192</v>
      </c>
      <c r="D48" s="110">
        <v>144</v>
      </c>
      <c r="E48" s="78">
        <v>7680000</v>
      </c>
      <c r="F48" s="78">
        <v>-3</v>
      </c>
      <c r="G48" s="78">
        <v>-160000</v>
      </c>
      <c r="H48" s="78">
        <v>141</v>
      </c>
      <c r="I48" s="78">
        <v>7520000</v>
      </c>
      <c r="J48" s="109">
        <f t="shared" si="10"/>
        <v>0</v>
      </c>
      <c r="K48" s="78">
        <f t="shared" si="11"/>
        <v>0</v>
      </c>
      <c r="L48" s="78">
        <v>7520000</v>
      </c>
      <c r="M48" s="78">
        <f>L48-(E48+G48)</f>
        <v>0</v>
      </c>
    </row>
    <row r="49" spans="1:13" ht="41.25" customHeight="1" x14ac:dyDescent="0.25">
      <c r="A49" s="69" t="s">
        <v>196</v>
      </c>
      <c r="B49" s="69" t="s">
        <v>194</v>
      </c>
      <c r="C49" s="107" t="s">
        <v>195</v>
      </c>
      <c r="D49" s="110">
        <v>144</v>
      </c>
      <c r="E49" s="78">
        <v>3840000</v>
      </c>
      <c r="F49" s="78">
        <v>-17</v>
      </c>
      <c r="G49" s="78">
        <v>-453333</v>
      </c>
      <c r="H49" s="78">
        <v>132</v>
      </c>
      <c r="I49" s="78">
        <v>3520000</v>
      </c>
      <c r="J49" s="78">
        <f t="shared" si="10"/>
        <v>5</v>
      </c>
      <c r="K49" s="78">
        <f t="shared" si="11"/>
        <v>133333</v>
      </c>
      <c r="L49" s="78">
        <v>3520000</v>
      </c>
      <c r="M49" s="78">
        <f>L49-(E49+G49)</f>
        <v>133333</v>
      </c>
    </row>
    <row r="50" spans="1:13" ht="67.5" customHeight="1" x14ac:dyDescent="0.25">
      <c r="A50" s="69" t="s">
        <v>197</v>
      </c>
      <c r="B50" s="88" t="s">
        <v>248</v>
      </c>
      <c r="C50" s="111" t="s">
        <v>247</v>
      </c>
      <c r="D50" s="112">
        <v>5</v>
      </c>
      <c r="E50" s="92">
        <v>1920000</v>
      </c>
      <c r="F50" s="123">
        <v>-1</v>
      </c>
      <c r="G50" s="92">
        <v>-384000</v>
      </c>
      <c r="H50" s="123">
        <v>4</v>
      </c>
      <c r="I50" s="92">
        <v>1536000</v>
      </c>
      <c r="J50" s="124">
        <f t="shared" ref="J50:J51" si="13">H50-(D50+F50)</f>
        <v>0</v>
      </c>
      <c r="K50" s="78">
        <f t="shared" si="11"/>
        <v>0</v>
      </c>
      <c r="L50" s="92">
        <v>1536000</v>
      </c>
      <c r="M50" s="92">
        <f>L50-(E50+G50)</f>
        <v>0</v>
      </c>
    </row>
    <row r="51" spans="1:13" ht="67.5" customHeight="1" x14ac:dyDescent="0.25">
      <c r="A51" s="69" t="s">
        <v>198</v>
      </c>
      <c r="B51" s="88" t="s">
        <v>249</v>
      </c>
      <c r="C51" s="111" t="s">
        <v>250</v>
      </c>
      <c r="D51" s="112">
        <v>1</v>
      </c>
      <c r="E51" s="92">
        <v>352000</v>
      </c>
      <c r="F51" s="123"/>
      <c r="G51" s="92"/>
      <c r="H51" s="123">
        <v>1</v>
      </c>
      <c r="I51" s="92">
        <v>352000</v>
      </c>
      <c r="J51" s="124">
        <f t="shared" si="13"/>
        <v>0</v>
      </c>
      <c r="K51" s="78">
        <f t="shared" si="11"/>
        <v>0</v>
      </c>
      <c r="L51" s="92">
        <v>352000</v>
      </c>
      <c r="M51" s="92">
        <f>L51-(E51+G51)</f>
        <v>0</v>
      </c>
    </row>
    <row r="52" spans="1:13" ht="45.75" customHeight="1" x14ac:dyDescent="0.25">
      <c r="A52" s="69" t="s">
        <v>201</v>
      </c>
      <c r="B52" s="94" t="s">
        <v>199</v>
      </c>
      <c r="C52" s="113" t="s">
        <v>200</v>
      </c>
      <c r="D52" s="114"/>
      <c r="E52" s="101">
        <f>SUM(E36:E51)</f>
        <v>92244000</v>
      </c>
      <c r="F52" s="101"/>
      <c r="G52" s="101">
        <f t="shared" ref="G52:M52" si="14">SUM(G36:G51)</f>
        <v>-4943433</v>
      </c>
      <c r="H52" s="101"/>
      <c r="I52" s="101">
        <f t="shared" si="14"/>
        <v>88196500</v>
      </c>
      <c r="J52" s="101"/>
      <c r="K52" s="101">
        <f t="shared" si="14"/>
        <v>895933</v>
      </c>
      <c r="L52" s="101">
        <f t="shared" si="14"/>
        <v>88196500</v>
      </c>
      <c r="M52" s="101">
        <f t="shared" si="14"/>
        <v>895933</v>
      </c>
    </row>
    <row r="53" spans="1:13" ht="23.25" customHeight="1" x14ac:dyDescent="0.25">
      <c r="A53" s="69" t="s">
        <v>261</v>
      </c>
      <c r="B53" s="88" t="s">
        <v>252</v>
      </c>
      <c r="C53" s="111" t="s">
        <v>253</v>
      </c>
      <c r="D53" s="115"/>
      <c r="E53" s="92">
        <v>6000000</v>
      </c>
      <c r="F53" s="78"/>
      <c r="G53" s="78"/>
      <c r="H53" s="125"/>
      <c r="I53" s="92">
        <v>6000000</v>
      </c>
      <c r="J53" s="92">
        <f t="shared" ref="J53:K58" si="15">H53-(D53+F53)</f>
        <v>0</v>
      </c>
      <c r="K53" s="92">
        <f t="shared" si="15"/>
        <v>0</v>
      </c>
      <c r="L53" s="92">
        <v>6000000</v>
      </c>
      <c r="M53" s="92">
        <f t="shared" ref="M53:M58" si="16">L53-(E53+G53)</f>
        <v>0</v>
      </c>
    </row>
    <row r="54" spans="1:13" ht="23.25" customHeight="1" x14ac:dyDescent="0.25">
      <c r="A54" s="69" t="s">
        <v>202</v>
      </c>
      <c r="B54" s="88" t="s">
        <v>203</v>
      </c>
      <c r="C54" s="116" t="s">
        <v>204</v>
      </c>
      <c r="D54" s="117">
        <v>80</v>
      </c>
      <c r="E54" s="92">
        <v>4428800</v>
      </c>
      <c r="F54" s="99"/>
      <c r="G54" s="99"/>
      <c r="H54" s="92">
        <v>86</v>
      </c>
      <c r="I54" s="92">
        <v>4760960</v>
      </c>
      <c r="J54" s="92">
        <f t="shared" si="15"/>
        <v>6</v>
      </c>
      <c r="K54" s="92">
        <f t="shared" si="15"/>
        <v>332160</v>
      </c>
      <c r="L54" s="92">
        <v>4760960</v>
      </c>
      <c r="M54" s="92">
        <f t="shared" si="16"/>
        <v>332160</v>
      </c>
    </row>
    <row r="55" spans="1:13" ht="23.25" customHeight="1" x14ac:dyDescent="0.25">
      <c r="A55" s="69" t="s">
        <v>205</v>
      </c>
      <c r="B55" s="88" t="s">
        <v>206</v>
      </c>
      <c r="C55" s="116" t="s">
        <v>207</v>
      </c>
      <c r="D55" s="117">
        <v>50</v>
      </c>
      <c r="E55" s="92">
        <v>7250000</v>
      </c>
      <c r="F55" s="92"/>
      <c r="G55" s="92"/>
      <c r="H55" s="92">
        <v>53</v>
      </c>
      <c r="I55" s="92">
        <v>7685000</v>
      </c>
      <c r="J55" s="92">
        <f t="shared" si="15"/>
        <v>3</v>
      </c>
      <c r="K55" s="92">
        <f t="shared" si="15"/>
        <v>435000</v>
      </c>
      <c r="L55" s="92">
        <v>7685000</v>
      </c>
      <c r="M55" s="92">
        <f t="shared" si="16"/>
        <v>435000</v>
      </c>
    </row>
    <row r="56" spans="1:13" ht="29.25" customHeight="1" x14ac:dyDescent="0.25">
      <c r="A56" s="69" t="s">
        <v>208</v>
      </c>
      <c r="B56" s="88" t="s">
        <v>209</v>
      </c>
      <c r="C56" s="116" t="s">
        <v>210</v>
      </c>
      <c r="D56" s="117">
        <v>23</v>
      </c>
      <c r="E56" s="92">
        <v>2507000</v>
      </c>
      <c r="F56" s="120"/>
      <c r="G56" s="120"/>
      <c r="H56" s="92">
        <v>24</v>
      </c>
      <c r="I56" s="92">
        <v>2616000</v>
      </c>
      <c r="J56" s="92">
        <f t="shared" si="15"/>
        <v>1</v>
      </c>
      <c r="K56" s="92">
        <f t="shared" si="15"/>
        <v>109000</v>
      </c>
      <c r="L56" s="92">
        <v>2616000</v>
      </c>
      <c r="M56" s="92">
        <f t="shared" si="16"/>
        <v>109000</v>
      </c>
    </row>
    <row r="57" spans="1:13" ht="23.25" customHeight="1" x14ac:dyDescent="0.25">
      <c r="A57" s="69" t="s">
        <v>211</v>
      </c>
      <c r="B57" s="88" t="s">
        <v>212</v>
      </c>
      <c r="C57" s="116" t="s">
        <v>213</v>
      </c>
      <c r="D57" s="117">
        <v>15</v>
      </c>
      <c r="E57" s="92">
        <v>7411500</v>
      </c>
      <c r="F57" s="92"/>
      <c r="G57" s="92"/>
      <c r="H57" s="92">
        <v>20</v>
      </c>
      <c r="I57" s="92">
        <v>9882000</v>
      </c>
      <c r="J57" s="92">
        <f t="shared" si="15"/>
        <v>5</v>
      </c>
      <c r="K57" s="92">
        <f t="shared" si="15"/>
        <v>2470500</v>
      </c>
      <c r="L57" s="92">
        <v>9882000</v>
      </c>
      <c r="M57" s="92">
        <f t="shared" si="16"/>
        <v>2470500</v>
      </c>
    </row>
    <row r="58" spans="1:13" ht="51.75" customHeight="1" x14ac:dyDescent="0.25">
      <c r="A58" s="69" t="s">
        <v>214</v>
      </c>
      <c r="B58" s="88" t="s">
        <v>255</v>
      </c>
      <c r="C58" s="116" t="s">
        <v>257</v>
      </c>
      <c r="D58" s="112">
        <v>2</v>
      </c>
      <c r="E58" s="92">
        <v>3017520</v>
      </c>
      <c r="F58" s="112"/>
      <c r="G58" s="120"/>
      <c r="H58" s="112">
        <v>2</v>
      </c>
      <c r="I58" s="92">
        <v>3017520</v>
      </c>
      <c r="J58" s="92">
        <f t="shared" si="15"/>
        <v>0</v>
      </c>
      <c r="K58" s="92">
        <f t="shared" si="15"/>
        <v>0</v>
      </c>
      <c r="L58" s="92">
        <v>3017520</v>
      </c>
      <c r="M58" s="92">
        <f t="shared" si="16"/>
        <v>0</v>
      </c>
    </row>
    <row r="59" spans="1:13" ht="45.75" customHeight="1" x14ac:dyDescent="0.25">
      <c r="A59" s="69" t="s">
        <v>215</v>
      </c>
      <c r="B59" s="126" t="s">
        <v>254</v>
      </c>
      <c r="C59" s="127" t="s">
        <v>256</v>
      </c>
      <c r="D59" s="96"/>
      <c r="E59" s="86">
        <f>SUM(E53:E58)</f>
        <v>30614820</v>
      </c>
      <c r="F59" s="86"/>
      <c r="G59" s="86">
        <f>SUM(G53:G57)</f>
        <v>0</v>
      </c>
      <c r="H59" s="86"/>
      <c r="I59" s="86">
        <f>SUM(I53:I58)</f>
        <v>33961480</v>
      </c>
      <c r="J59" s="86"/>
      <c r="K59" s="86">
        <f>SUM(K53:K57)</f>
        <v>3346660</v>
      </c>
      <c r="L59" s="86">
        <f>SUM(L53:L58)</f>
        <v>33961480</v>
      </c>
      <c r="M59" s="86">
        <f>SUM(M53:M57)</f>
        <v>3346660</v>
      </c>
    </row>
    <row r="60" spans="1:13" ht="66" customHeight="1" x14ac:dyDescent="0.25">
      <c r="A60" s="69" t="s">
        <v>218</v>
      </c>
      <c r="B60" s="88" t="s">
        <v>216</v>
      </c>
      <c r="C60" s="116" t="s">
        <v>217</v>
      </c>
      <c r="D60" s="118">
        <v>15</v>
      </c>
      <c r="E60" s="92">
        <v>39090600</v>
      </c>
      <c r="F60" s="120"/>
      <c r="G60" s="120"/>
      <c r="H60" s="128">
        <v>15</v>
      </c>
      <c r="I60" s="92">
        <v>39090600</v>
      </c>
      <c r="J60" s="92">
        <f>H60-(F60+D60)</f>
        <v>0</v>
      </c>
      <c r="K60" s="92">
        <f>I60-(E60+G60)</f>
        <v>0</v>
      </c>
      <c r="L60" s="92">
        <v>39090600</v>
      </c>
      <c r="M60" s="92">
        <f>L60-(E60+G60)</f>
        <v>0</v>
      </c>
    </row>
    <row r="61" spans="1:13" ht="54" customHeight="1" x14ac:dyDescent="0.25">
      <c r="A61" s="69" t="s">
        <v>221</v>
      </c>
      <c r="B61" s="69" t="s">
        <v>219</v>
      </c>
      <c r="C61" s="116" t="s">
        <v>220</v>
      </c>
      <c r="D61" s="117"/>
      <c r="E61" s="92">
        <v>31081000</v>
      </c>
      <c r="F61" s="92"/>
      <c r="G61" s="129">
        <v>-3777000</v>
      </c>
      <c r="H61" s="92"/>
      <c r="I61" s="92">
        <v>27304000</v>
      </c>
      <c r="J61" s="92"/>
      <c r="K61" s="92">
        <f>I61-(E61+G61)</f>
        <v>0</v>
      </c>
      <c r="L61" s="92">
        <v>27304000</v>
      </c>
      <c r="M61" s="92">
        <f>L61-(E61+G61)</f>
        <v>0</v>
      </c>
    </row>
    <row r="62" spans="1:13" ht="54" customHeight="1" x14ac:dyDescent="0.25">
      <c r="A62" s="69" t="s">
        <v>224</v>
      </c>
      <c r="B62" s="79" t="s">
        <v>222</v>
      </c>
      <c r="C62" s="80" t="s">
        <v>223</v>
      </c>
      <c r="D62" s="96"/>
      <c r="E62" s="86">
        <f>SUM(E60:E61)</f>
        <v>70171600</v>
      </c>
      <c r="F62" s="121"/>
      <c r="G62" s="130">
        <f>SUM(G60:G61)</f>
        <v>-3777000</v>
      </c>
      <c r="H62" s="121"/>
      <c r="I62" s="86">
        <f>SUM(I60:I61)</f>
        <v>66394600</v>
      </c>
      <c r="J62" s="121"/>
      <c r="K62" s="86">
        <f>SUM(K60:K61)</f>
        <v>0</v>
      </c>
      <c r="L62" s="86">
        <f>SUM(L60:L61)</f>
        <v>66394600</v>
      </c>
      <c r="M62" s="86">
        <f>SUM(M60:M61)</f>
        <v>0</v>
      </c>
    </row>
    <row r="63" spans="1:13" ht="42.75" customHeight="1" x14ac:dyDescent="0.25">
      <c r="A63" s="69" t="s">
        <v>227</v>
      </c>
      <c r="B63" s="88" t="s">
        <v>225</v>
      </c>
      <c r="C63" s="116" t="s">
        <v>226</v>
      </c>
      <c r="D63" s="131">
        <v>13.81</v>
      </c>
      <c r="E63" s="78">
        <v>22537920</v>
      </c>
      <c r="F63" s="132">
        <v>0.71</v>
      </c>
      <c r="G63" s="78">
        <v>1158720</v>
      </c>
      <c r="H63" s="132">
        <v>14.35</v>
      </c>
      <c r="I63" s="78">
        <v>23419200</v>
      </c>
      <c r="J63" s="133">
        <f>H63-(D63+F63)</f>
        <v>-0.16999999999999993</v>
      </c>
      <c r="K63" s="78">
        <f>I63-(E63+G63)</f>
        <v>-277440</v>
      </c>
      <c r="L63" s="78">
        <v>23419200</v>
      </c>
      <c r="M63" s="78">
        <f>L63-(E63+G63)</f>
        <v>-277440</v>
      </c>
    </row>
    <row r="64" spans="1:13" ht="35.25" customHeight="1" x14ac:dyDescent="0.25">
      <c r="A64" s="69" t="s">
        <v>230</v>
      </c>
      <c r="B64" s="88" t="s">
        <v>228</v>
      </c>
      <c r="C64" s="116" t="s">
        <v>229</v>
      </c>
      <c r="D64" s="110"/>
      <c r="E64" s="78">
        <v>10352656</v>
      </c>
      <c r="F64" s="78"/>
      <c r="G64" s="78">
        <v>-3062194</v>
      </c>
      <c r="H64" s="78"/>
      <c r="I64" s="78">
        <v>7290462</v>
      </c>
      <c r="J64" s="122"/>
      <c r="K64" s="78">
        <f>I64-(E64+G64)</f>
        <v>0</v>
      </c>
      <c r="L64" s="78">
        <v>7290462</v>
      </c>
      <c r="M64" s="78">
        <f>L64-(E64+G64)</f>
        <v>0</v>
      </c>
    </row>
    <row r="65" spans="1:14" ht="35.25" customHeight="1" x14ac:dyDescent="0.25">
      <c r="A65" s="69" t="s">
        <v>233</v>
      </c>
      <c r="B65" s="79" t="s">
        <v>231</v>
      </c>
      <c r="C65" s="80" t="s">
        <v>232</v>
      </c>
      <c r="D65" s="96"/>
      <c r="E65" s="86">
        <f>SUM(E63:E64)</f>
        <v>32890576</v>
      </c>
      <c r="F65" s="86"/>
      <c r="G65" s="86">
        <f t="shared" ref="G65:M65" si="17">SUM(G63:G64)</f>
        <v>-1903474</v>
      </c>
      <c r="H65" s="86"/>
      <c r="I65" s="86">
        <f t="shared" si="17"/>
        <v>30709662</v>
      </c>
      <c r="J65" s="86"/>
      <c r="K65" s="86">
        <f t="shared" si="17"/>
        <v>-277440</v>
      </c>
      <c r="L65" s="86">
        <f t="shared" si="17"/>
        <v>30709662</v>
      </c>
      <c r="M65" s="86">
        <f t="shared" si="17"/>
        <v>-277440</v>
      </c>
    </row>
    <row r="66" spans="1:14" ht="40.5" customHeight="1" x14ac:dyDescent="0.25">
      <c r="A66" s="69" t="s">
        <v>236</v>
      </c>
      <c r="B66" s="79" t="s">
        <v>258</v>
      </c>
      <c r="C66" s="80" t="s">
        <v>259</v>
      </c>
      <c r="D66" s="96">
        <v>285</v>
      </c>
      <c r="E66" s="86">
        <v>79800</v>
      </c>
      <c r="F66" s="86">
        <v>9</v>
      </c>
      <c r="G66" s="86">
        <v>3990</v>
      </c>
      <c r="H66" s="86">
        <v>274</v>
      </c>
      <c r="I66" s="86">
        <v>78090</v>
      </c>
      <c r="J66" s="134">
        <f t="shared" ref="J66" si="18">H66-(D66+F66)</f>
        <v>-20</v>
      </c>
      <c r="K66" s="86">
        <f t="shared" ref="K66" si="19">I66-(E66+G66)</f>
        <v>-5700</v>
      </c>
      <c r="L66" s="86">
        <v>78090</v>
      </c>
      <c r="M66" s="86">
        <f>L66-(E66+G66)</f>
        <v>-5700</v>
      </c>
    </row>
    <row r="67" spans="1:14" ht="58.5" customHeight="1" x14ac:dyDescent="0.25">
      <c r="A67" s="69" t="s">
        <v>251</v>
      </c>
      <c r="B67" s="94" t="s">
        <v>234</v>
      </c>
      <c r="C67" s="135" t="s">
        <v>235</v>
      </c>
      <c r="D67" s="114"/>
      <c r="E67" s="101">
        <f>E62+E59+E65+E66</f>
        <v>133756796</v>
      </c>
      <c r="F67" s="101"/>
      <c r="G67" s="101">
        <f t="shared" ref="G67:M67" si="20">G62+G59+G65+G66</f>
        <v>-5676484</v>
      </c>
      <c r="H67" s="101"/>
      <c r="I67" s="101">
        <f t="shared" si="20"/>
        <v>131143832</v>
      </c>
      <c r="J67" s="101"/>
      <c r="K67" s="101">
        <f t="shared" si="20"/>
        <v>3063520</v>
      </c>
      <c r="L67" s="101">
        <f t="shared" si="20"/>
        <v>131143832</v>
      </c>
      <c r="M67" s="101">
        <f t="shared" si="20"/>
        <v>3063520</v>
      </c>
      <c r="N67" s="136"/>
    </row>
    <row r="68" spans="1:14" ht="57.75" customHeight="1" x14ac:dyDescent="0.25">
      <c r="A68" s="69" t="s">
        <v>262</v>
      </c>
      <c r="B68" s="94" t="s">
        <v>237</v>
      </c>
      <c r="C68" s="103" t="s">
        <v>238</v>
      </c>
      <c r="D68" s="99"/>
      <c r="E68" s="101">
        <f>E31+E52+E67</f>
        <v>989495714</v>
      </c>
      <c r="F68" s="99"/>
      <c r="G68" s="101">
        <f>G31+G52+G67</f>
        <v>-10619917</v>
      </c>
      <c r="H68" s="99"/>
      <c r="I68" s="101">
        <f>I31+I52+I67</f>
        <v>982835250</v>
      </c>
      <c r="J68" s="99"/>
      <c r="K68" s="101">
        <f>K31+K52+K67</f>
        <v>3959453</v>
      </c>
      <c r="L68" s="101">
        <f>L31+L52+L67</f>
        <v>982835250</v>
      </c>
      <c r="M68" s="101">
        <f>M31+M52+M67</f>
        <v>3959453</v>
      </c>
    </row>
    <row r="69" spans="1:14" x14ac:dyDescent="0.25">
      <c r="C69" s="119"/>
      <c r="D69" s="119"/>
      <c r="E69" s="119"/>
      <c r="F69" s="119"/>
      <c r="G69" s="119"/>
      <c r="H69" s="119"/>
      <c r="I69" s="119"/>
      <c r="J69" s="119"/>
      <c r="K69" s="119"/>
      <c r="L69" s="119"/>
      <c r="M69" s="119"/>
    </row>
  </sheetData>
  <mergeCells count="20">
    <mergeCell ref="A9:A11"/>
    <mergeCell ref="B9:B11"/>
    <mergeCell ref="C9:C11"/>
    <mergeCell ref="D9:E9"/>
    <mergeCell ref="F9:G10"/>
    <mergeCell ref="G1:M1"/>
    <mergeCell ref="C2:M2"/>
    <mergeCell ref="C3:M3"/>
    <mergeCell ref="C4:M4"/>
    <mergeCell ref="C5:M5"/>
    <mergeCell ref="H9:I9"/>
    <mergeCell ref="J9:K9"/>
    <mergeCell ref="L9:L11"/>
    <mergeCell ref="M9:M11"/>
    <mergeCell ref="D10:D11"/>
    <mergeCell ref="E10:E11"/>
    <mergeCell ref="H10:H11"/>
    <mergeCell ref="I10:I11"/>
    <mergeCell ref="J10:J11"/>
    <mergeCell ref="K10:K11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workbookViewId="0">
      <selection activeCell="D14" sqref="D14"/>
    </sheetView>
  </sheetViews>
  <sheetFormatPr defaultRowHeight="15" x14ac:dyDescent="0.25"/>
  <cols>
    <col min="1" max="1" width="3.42578125" customWidth="1"/>
    <col min="2" max="2" width="59.5703125" customWidth="1"/>
    <col min="3" max="3" width="21.28515625" customWidth="1"/>
    <col min="4" max="4" width="18.7109375" customWidth="1"/>
    <col min="256" max="256" width="3.42578125" customWidth="1"/>
    <col min="257" max="257" width="59.5703125" customWidth="1"/>
    <col min="258" max="258" width="21.28515625" customWidth="1"/>
    <col min="259" max="259" width="18.7109375" customWidth="1"/>
    <col min="260" max="260" width="18.5703125" customWidth="1"/>
    <col min="512" max="512" width="3.42578125" customWidth="1"/>
    <col min="513" max="513" width="59.5703125" customWidth="1"/>
    <col min="514" max="514" width="21.28515625" customWidth="1"/>
    <col min="515" max="515" width="18.7109375" customWidth="1"/>
    <col min="516" max="516" width="18.5703125" customWidth="1"/>
    <col min="768" max="768" width="3.42578125" customWidth="1"/>
    <col min="769" max="769" width="59.5703125" customWidth="1"/>
    <col min="770" max="770" width="21.28515625" customWidth="1"/>
    <col min="771" max="771" width="18.7109375" customWidth="1"/>
    <col min="772" max="772" width="18.5703125" customWidth="1"/>
    <col min="1024" max="1024" width="3.42578125" customWidth="1"/>
    <col min="1025" max="1025" width="59.5703125" customWidth="1"/>
    <col min="1026" max="1026" width="21.28515625" customWidth="1"/>
    <col min="1027" max="1027" width="18.7109375" customWidth="1"/>
    <col min="1028" max="1028" width="18.5703125" customWidth="1"/>
    <col min="1280" max="1280" width="3.42578125" customWidth="1"/>
    <col min="1281" max="1281" width="59.5703125" customWidth="1"/>
    <col min="1282" max="1282" width="21.28515625" customWidth="1"/>
    <col min="1283" max="1283" width="18.7109375" customWidth="1"/>
    <col min="1284" max="1284" width="18.5703125" customWidth="1"/>
    <col min="1536" max="1536" width="3.42578125" customWidth="1"/>
    <col min="1537" max="1537" width="59.5703125" customWidth="1"/>
    <col min="1538" max="1538" width="21.28515625" customWidth="1"/>
    <col min="1539" max="1539" width="18.7109375" customWidth="1"/>
    <col min="1540" max="1540" width="18.5703125" customWidth="1"/>
    <col min="1792" max="1792" width="3.42578125" customWidth="1"/>
    <col min="1793" max="1793" width="59.5703125" customWidth="1"/>
    <col min="1794" max="1794" width="21.28515625" customWidth="1"/>
    <col min="1795" max="1795" width="18.7109375" customWidth="1"/>
    <col min="1796" max="1796" width="18.5703125" customWidth="1"/>
    <col min="2048" max="2048" width="3.42578125" customWidth="1"/>
    <col min="2049" max="2049" width="59.5703125" customWidth="1"/>
    <col min="2050" max="2050" width="21.28515625" customWidth="1"/>
    <col min="2051" max="2051" width="18.7109375" customWidth="1"/>
    <col min="2052" max="2052" width="18.5703125" customWidth="1"/>
    <col min="2304" max="2304" width="3.42578125" customWidth="1"/>
    <col min="2305" max="2305" width="59.5703125" customWidth="1"/>
    <col min="2306" max="2306" width="21.28515625" customWidth="1"/>
    <col min="2307" max="2307" width="18.7109375" customWidth="1"/>
    <col min="2308" max="2308" width="18.5703125" customWidth="1"/>
    <col min="2560" max="2560" width="3.42578125" customWidth="1"/>
    <col min="2561" max="2561" width="59.5703125" customWidth="1"/>
    <col min="2562" max="2562" width="21.28515625" customWidth="1"/>
    <col min="2563" max="2563" width="18.7109375" customWidth="1"/>
    <col min="2564" max="2564" width="18.5703125" customWidth="1"/>
    <col min="2816" max="2816" width="3.42578125" customWidth="1"/>
    <col min="2817" max="2817" width="59.5703125" customWidth="1"/>
    <col min="2818" max="2818" width="21.28515625" customWidth="1"/>
    <col min="2819" max="2819" width="18.7109375" customWidth="1"/>
    <col min="2820" max="2820" width="18.5703125" customWidth="1"/>
    <col min="3072" max="3072" width="3.42578125" customWidth="1"/>
    <col min="3073" max="3073" width="59.5703125" customWidth="1"/>
    <col min="3074" max="3074" width="21.28515625" customWidth="1"/>
    <col min="3075" max="3075" width="18.7109375" customWidth="1"/>
    <col min="3076" max="3076" width="18.5703125" customWidth="1"/>
    <col min="3328" max="3328" width="3.42578125" customWidth="1"/>
    <col min="3329" max="3329" width="59.5703125" customWidth="1"/>
    <col min="3330" max="3330" width="21.28515625" customWidth="1"/>
    <col min="3331" max="3331" width="18.7109375" customWidth="1"/>
    <col min="3332" max="3332" width="18.5703125" customWidth="1"/>
    <col min="3584" max="3584" width="3.42578125" customWidth="1"/>
    <col min="3585" max="3585" width="59.5703125" customWidth="1"/>
    <col min="3586" max="3586" width="21.28515625" customWidth="1"/>
    <col min="3587" max="3587" width="18.7109375" customWidth="1"/>
    <col min="3588" max="3588" width="18.5703125" customWidth="1"/>
    <col min="3840" max="3840" width="3.42578125" customWidth="1"/>
    <col min="3841" max="3841" width="59.5703125" customWidth="1"/>
    <col min="3842" max="3842" width="21.28515625" customWidth="1"/>
    <col min="3843" max="3843" width="18.7109375" customWidth="1"/>
    <col min="3844" max="3844" width="18.5703125" customWidth="1"/>
    <col min="4096" max="4096" width="3.42578125" customWidth="1"/>
    <col min="4097" max="4097" width="59.5703125" customWidth="1"/>
    <col min="4098" max="4098" width="21.28515625" customWidth="1"/>
    <col min="4099" max="4099" width="18.7109375" customWidth="1"/>
    <col min="4100" max="4100" width="18.5703125" customWidth="1"/>
    <col min="4352" max="4352" width="3.42578125" customWidth="1"/>
    <col min="4353" max="4353" width="59.5703125" customWidth="1"/>
    <col min="4354" max="4354" width="21.28515625" customWidth="1"/>
    <col min="4355" max="4355" width="18.7109375" customWidth="1"/>
    <col min="4356" max="4356" width="18.5703125" customWidth="1"/>
    <col min="4608" max="4608" width="3.42578125" customWidth="1"/>
    <col min="4609" max="4609" width="59.5703125" customWidth="1"/>
    <col min="4610" max="4610" width="21.28515625" customWidth="1"/>
    <col min="4611" max="4611" width="18.7109375" customWidth="1"/>
    <col min="4612" max="4612" width="18.5703125" customWidth="1"/>
    <col min="4864" max="4864" width="3.42578125" customWidth="1"/>
    <col min="4865" max="4865" width="59.5703125" customWidth="1"/>
    <col min="4866" max="4866" width="21.28515625" customWidth="1"/>
    <col min="4867" max="4867" width="18.7109375" customWidth="1"/>
    <col min="4868" max="4868" width="18.5703125" customWidth="1"/>
    <col min="5120" max="5120" width="3.42578125" customWidth="1"/>
    <col min="5121" max="5121" width="59.5703125" customWidth="1"/>
    <col min="5122" max="5122" width="21.28515625" customWidth="1"/>
    <col min="5123" max="5123" width="18.7109375" customWidth="1"/>
    <col min="5124" max="5124" width="18.5703125" customWidth="1"/>
    <col min="5376" max="5376" width="3.42578125" customWidth="1"/>
    <col min="5377" max="5377" width="59.5703125" customWidth="1"/>
    <col min="5378" max="5378" width="21.28515625" customWidth="1"/>
    <col min="5379" max="5379" width="18.7109375" customWidth="1"/>
    <col min="5380" max="5380" width="18.5703125" customWidth="1"/>
    <col min="5632" max="5632" width="3.42578125" customWidth="1"/>
    <col min="5633" max="5633" width="59.5703125" customWidth="1"/>
    <col min="5634" max="5634" width="21.28515625" customWidth="1"/>
    <col min="5635" max="5635" width="18.7109375" customWidth="1"/>
    <col min="5636" max="5636" width="18.5703125" customWidth="1"/>
    <col min="5888" max="5888" width="3.42578125" customWidth="1"/>
    <col min="5889" max="5889" width="59.5703125" customWidth="1"/>
    <col min="5890" max="5890" width="21.28515625" customWidth="1"/>
    <col min="5891" max="5891" width="18.7109375" customWidth="1"/>
    <col min="5892" max="5892" width="18.5703125" customWidth="1"/>
    <col min="6144" max="6144" width="3.42578125" customWidth="1"/>
    <col min="6145" max="6145" width="59.5703125" customWidth="1"/>
    <col min="6146" max="6146" width="21.28515625" customWidth="1"/>
    <col min="6147" max="6147" width="18.7109375" customWidth="1"/>
    <col min="6148" max="6148" width="18.5703125" customWidth="1"/>
    <col min="6400" max="6400" width="3.42578125" customWidth="1"/>
    <col min="6401" max="6401" width="59.5703125" customWidth="1"/>
    <col min="6402" max="6402" width="21.28515625" customWidth="1"/>
    <col min="6403" max="6403" width="18.7109375" customWidth="1"/>
    <col min="6404" max="6404" width="18.5703125" customWidth="1"/>
    <col min="6656" max="6656" width="3.42578125" customWidth="1"/>
    <col min="6657" max="6657" width="59.5703125" customWidth="1"/>
    <col min="6658" max="6658" width="21.28515625" customWidth="1"/>
    <col min="6659" max="6659" width="18.7109375" customWidth="1"/>
    <col min="6660" max="6660" width="18.5703125" customWidth="1"/>
    <col min="6912" max="6912" width="3.42578125" customWidth="1"/>
    <col min="6913" max="6913" width="59.5703125" customWidth="1"/>
    <col min="6914" max="6914" width="21.28515625" customWidth="1"/>
    <col min="6915" max="6915" width="18.7109375" customWidth="1"/>
    <col min="6916" max="6916" width="18.5703125" customWidth="1"/>
    <col min="7168" max="7168" width="3.42578125" customWidth="1"/>
    <col min="7169" max="7169" width="59.5703125" customWidth="1"/>
    <col min="7170" max="7170" width="21.28515625" customWidth="1"/>
    <col min="7171" max="7171" width="18.7109375" customWidth="1"/>
    <col min="7172" max="7172" width="18.5703125" customWidth="1"/>
    <col min="7424" max="7424" width="3.42578125" customWidth="1"/>
    <col min="7425" max="7425" width="59.5703125" customWidth="1"/>
    <col min="7426" max="7426" width="21.28515625" customWidth="1"/>
    <col min="7427" max="7427" width="18.7109375" customWidth="1"/>
    <col min="7428" max="7428" width="18.5703125" customWidth="1"/>
    <col min="7680" max="7680" width="3.42578125" customWidth="1"/>
    <col min="7681" max="7681" width="59.5703125" customWidth="1"/>
    <col min="7682" max="7682" width="21.28515625" customWidth="1"/>
    <col min="7683" max="7683" width="18.7109375" customWidth="1"/>
    <col min="7684" max="7684" width="18.5703125" customWidth="1"/>
    <col min="7936" max="7936" width="3.42578125" customWidth="1"/>
    <col min="7937" max="7937" width="59.5703125" customWidth="1"/>
    <col min="7938" max="7938" width="21.28515625" customWidth="1"/>
    <col min="7939" max="7939" width="18.7109375" customWidth="1"/>
    <col min="7940" max="7940" width="18.5703125" customWidth="1"/>
    <col min="8192" max="8192" width="3.42578125" customWidth="1"/>
    <col min="8193" max="8193" width="59.5703125" customWidth="1"/>
    <col min="8194" max="8194" width="21.28515625" customWidth="1"/>
    <col min="8195" max="8195" width="18.7109375" customWidth="1"/>
    <col min="8196" max="8196" width="18.5703125" customWidth="1"/>
    <col min="8448" max="8448" width="3.42578125" customWidth="1"/>
    <col min="8449" max="8449" width="59.5703125" customWidth="1"/>
    <col min="8450" max="8450" width="21.28515625" customWidth="1"/>
    <col min="8451" max="8451" width="18.7109375" customWidth="1"/>
    <col min="8452" max="8452" width="18.5703125" customWidth="1"/>
    <col min="8704" max="8704" width="3.42578125" customWidth="1"/>
    <col min="8705" max="8705" width="59.5703125" customWidth="1"/>
    <col min="8706" max="8706" width="21.28515625" customWidth="1"/>
    <col min="8707" max="8707" width="18.7109375" customWidth="1"/>
    <col min="8708" max="8708" width="18.5703125" customWidth="1"/>
    <col min="8960" max="8960" width="3.42578125" customWidth="1"/>
    <col min="8961" max="8961" width="59.5703125" customWidth="1"/>
    <col min="8962" max="8962" width="21.28515625" customWidth="1"/>
    <col min="8963" max="8963" width="18.7109375" customWidth="1"/>
    <col min="8964" max="8964" width="18.5703125" customWidth="1"/>
    <col min="9216" max="9216" width="3.42578125" customWidth="1"/>
    <col min="9217" max="9217" width="59.5703125" customWidth="1"/>
    <col min="9218" max="9218" width="21.28515625" customWidth="1"/>
    <col min="9219" max="9219" width="18.7109375" customWidth="1"/>
    <col min="9220" max="9220" width="18.5703125" customWidth="1"/>
    <col min="9472" max="9472" width="3.42578125" customWidth="1"/>
    <col min="9473" max="9473" width="59.5703125" customWidth="1"/>
    <col min="9474" max="9474" width="21.28515625" customWidth="1"/>
    <col min="9475" max="9475" width="18.7109375" customWidth="1"/>
    <col min="9476" max="9476" width="18.5703125" customWidth="1"/>
    <col min="9728" max="9728" width="3.42578125" customWidth="1"/>
    <col min="9729" max="9729" width="59.5703125" customWidth="1"/>
    <col min="9730" max="9730" width="21.28515625" customWidth="1"/>
    <col min="9731" max="9731" width="18.7109375" customWidth="1"/>
    <col min="9732" max="9732" width="18.5703125" customWidth="1"/>
    <col min="9984" max="9984" width="3.42578125" customWidth="1"/>
    <col min="9985" max="9985" width="59.5703125" customWidth="1"/>
    <col min="9986" max="9986" width="21.28515625" customWidth="1"/>
    <col min="9987" max="9987" width="18.7109375" customWidth="1"/>
    <col min="9988" max="9988" width="18.5703125" customWidth="1"/>
    <col min="10240" max="10240" width="3.42578125" customWidth="1"/>
    <col min="10241" max="10241" width="59.5703125" customWidth="1"/>
    <col min="10242" max="10242" width="21.28515625" customWidth="1"/>
    <col min="10243" max="10243" width="18.7109375" customWidth="1"/>
    <col min="10244" max="10244" width="18.5703125" customWidth="1"/>
    <col min="10496" max="10496" width="3.42578125" customWidth="1"/>
    <col min="10497" max="10497" width="59.5703125" customWidth="1"/>
    <col min="10498" max="10498" width="21.28515625" customWidth="1"/>
    <col min="10499" max="10499" width="18.7109375" customWidth="1"/>
    <col min="10500" max="10500" width="18.5703125" customWidth="1"/>
    <col min="10752" max="10752" width="3.42578125" customWidth="1"/>
    <col min="10753" max="10753" width="59.5703125" customWidth="1"/>
    <col min="10754" max="10754" width="21.28515625" customWidth="1"/>
    <col min="10755" max="10755" width="18.7109375" customWidth="1"/>
    <col min="10756" max="10756" width="18.5703125" customWidth="1"/>
    <col min="11008" max="11008" width="3.42578125" customWidth="1"/>
    <col min="11009" max="11009" width="59.5703125" customWidth="1"/>
    <col min="11010" max="11010" width="21.28515625" customWidth="1"/>
    <col min="11011" max="11011" width="18.7109375" customWidth="1"/>
    <col min="11012" max="11012" width="18.5703125" customWidth="1"/>
    <col min="11264" max="11264" width="3.42578125" customWidth="1"/>
    <col min="11265" max="11265" width="59.5703125" customWidth="1"/>
    <col min="11266" max="11266" width="21.28515625" customWidth="1"/>
    <col min="11267" max="11267" width="18.7109375" customWidth="1"/>
    <col min="11268" max="11268" width="18.5703125" customWidth="1"/>
    <col min="11520" max="11520" width="3.42578125" customWidth="1"/>
    <col min="11521" max="11521" width="59.5703125" customWidth="1"/>
    <col min="11522" max="11522" width="21.28515625" customWidth="1"/>
    <col min="11523" max="11523" width="18.7109375" customWidth="1"/>
    <col min="11524" max="11524" width="18.5703125" customWidth="1"/>
    <col min="11776" max="11776" width="3.42578125" customWidth="1"/>
    <col min="11777" max="11777" width="59.5703125" customWidth="1"/>
    <col min="11778" max="11778" width="21.28515625" customWidth="1"/>
    <col min="11779" max="11779" width="18.7109375" customWidth="1"/>
    <col min="11780" max="11780" width="18.5703125" customWidth="1"/>
    <col min="12032" max="12032" width="3.42578125" customWidth="1"/>
    <col min="12033" max="12033" width="59.5703125" customWidth="1"/>
    <col min="12034" max="12034" width="21.28515625" customWidth="1"/>
    <col min="12035" max="12035" width="18.7109375" customWidth="1"/>
    <col min="12036" max="12036" width="18.5703125" customWidth="1"/>
    <col min="12288" max="12288" width="3.42578125" customWidth="1"/>
    <col min="12289" max="12289" width="59.5703125" customWidth="1"/>
    <col min="12290" max="12290" width="21.28515625" customWidth="1"/>
    <col min="12291" max="12291" width="18.7109375" customWidth="1"/>
    <col min="12292" max="12292" width="18.5703125" customWidth="1"/>
    <col min="12544" max="12544" width="3.42578125" customWidth="1"/>
    <col min="12545" max="12545" width="59.5703125" customWidth="1"/>
    <col min="12546" max="12546" width="21.28515625" customWidth="1"/>
    <col min="12547" max="12547" width="18.7109375" customWidth="1"/>
    <col min="12548" max="12548" width="18.5703125" customWidth="1"/>
    <col min="12800" max="12800" width="3.42578125" customWidth="1"/>
    <col min="12801" max="12801" width="59.5703125" customWidth="1"/>
    <col min="12802" max="12802" width="21.28515625" customWidth="1"/>
    <col min="12803" max="12803" width="18.7109375" customWidth="1"/>
    <col min="12804" max="12804" width="18.5703125" customWidth="1"/>
    <col min="13056" max="13056" width="3.42578125" customWidth="1"/>
    <col min="13057" max="13057" width="59.5703125" customWidth="1"/>
    <col min="13058" max="13058" width="21.28515625" customWidth="1"/>
    <col min="13059" max="13059" width="18.7109375" customWidth="1"/>
    <col min="13060" max="13060" width="18.5703125" customWidth="1"/>
    <col min="13312" max="13312" width="3.42578125" customWidth="1"/>
    <col min="13313" max="13313" width="59.5703125" customWidth="1"/>
    <col min="13314" max="13314" width="21.28515625" customWidth="1"/>
    <col min="13315" max="13315" width="18.7109375" customWidth="1"/>
    <col min="13316" max="13316" width="18.5703125" customWidth="1"/>
    <col min="13568" max="13568" width="3.42578125" customWidth="1"/>
    <col min="13569" max="13569" width="59.5703125" customWidth="1"/>
    <col min="13570" max="13570" width="21.28515625" customWidth="1"/>
    <col min="13571" max="13571" width="18.7109375" customWidth="1"/>
    <col min="13572" max="13572" width="18.5703125" customWidth="1"/>
    <col min="13824" max="13824" width="3.42578125" customWidth="1"/>
    <col min="13825" max="13825" width="59.5703125" customWidth="1"/>
    <col min="13826" max="13826" width="21.28515625" customWidth="1"/>
    <col min="13827" max="13827" width="18.7109375" customWidth="1"/>
    <col min="13828" max="13828" width="18.5703125" customWidth="1"/>
    <col min="14080" max="14080" width="3.42578125" customWidth="1"/>
    <col min="14081" max="14081" width="59.5703125" customWidth="1"/>
    <col min="14082" max="14082" width="21.28515625" customWidth="1"/>
    <col min="14083" max="14083" width="18.7109375" customWidth="1"/>
    <col min="14084" max="14084" width="18.5703125" customWidth="1"/>
    <col min="14336" max="14336" width="3.42578125" customWidth="1"/>
    <col min="14337" max="14337" width="59.5703125" customWidth="1"/>
    <col min="14338" max="14338" width="21.28515625" customWidth="1"/>
    <col min="14339" max="14339" width="18.7109375" customWidth="1"/>
    <col min="14340" max="14340" width="18.5703125" customWidth="1"/>
    <col min="14592" max="14592" width="3.42578125" customWidth="1"/>
    <col min="14593" max="14593" width="59.5703125" customWidth="1"/>
    <col min="14594" max="14594" width="21.28515625" customWidth="1"/>
    <col min="14595" max="14595" width="18.7109375" customWidth="1"/>
    <col min="14596" max="14596" width="18.5703125" customWidth="1"/>
    <col min="14848" max="14848" width="3.42578125" customWidth="1"/>
    <col min="14849" max="14849" width="59.5703125" customWidth="1"/>
    <col min="14850" max="14850" width="21.28515625" customWidth="1"/>
    <col min="14851" max="14851" width="18.7109375" customWidth="1"/>
    <col min="14852" max="14852" width="18.5703125" customWidth="1"/>
    <col min="15104" max="15104" width="3.42578125" customWidth="1"/>
    <col min="15105" max="15105" width="59.5703125" customWidth="1"/>
    <col min="15106" max="15106" width="21.28515625" customWidth="1"/>
    <col min="15107" max="15107" width="18.7109375" customWidth="1"/>
    <col min="15108" max="15108" width="18.5703125" customWidth="1"/>
    <col min="15360" max="15360" width="3.42578125" customWidth="1"/>
    <col min="15361" max="15361" width="59.5703125" customWidth="1"/>
    <col min="15362" max="15362" width="21.28515625" customWidth="1"/>
    <col min="15363" max="15363" width="18.7109375" customWidth="1"/>
    <col min="15364" max="15364" width="18.5703125" customWidth="1"/>
    <col min="15616" max="15616" width="3.42578125" customWidth="1"/>
    <col min="15617" max="15617" width="59.5703125" customWidth="1"/>
    <col min="15618" max="15618" width="21.28515625" customWidth="1"/>
    <col min="15619" max="15619" width="18.7109375" customWidth="1"/>
    <col min="15620" max="15620" width="18.5703125" customWidth="1"/>
    <col min="15872" max="15872" width="3.42578125" customWidth="1"/>
    <col min="15873" max="15873" width="59.5703125" customWidth="1"/>
    <col min="15874" max="15874" width="21.28515625" customWidth="1"/>
    <col min="15875" max="15875" width="18.7109375" customWidth="1"/>
    <col min="15876" max="15876" width="18.5703125" customWidth="1"/>
    <col min="16128" max="16128" width="3.42578125" customWidth="1"/>
    <col min="16129" max="16129" width="59.5703125" customWidth="1"/>
    <col min="16130" max="16130" width="21.28515625" customWidth="1"/>
    <col min="16131" max="16131" width="18.7109375" customWidth="1"/>
    <col min="16132" max="16132" width="18.5703125" customWidth="1"/>
  </cols>
  <sheetData>
    <row r="1" spans="1:8" x14ac:dyDescent="0.25">
      <c r="D1" s="168" t="s">
        <v>239</v>
      </c>
      <c r="E1" s="168"/>
    </row>
    <row r="3" spans="1:8" ht="30" customHeight="1" x14ac:dyDescent="0.25">
      <c r="A3" s="167" t="s">
        <v>96</v>
      </c>
      <c r="B3" s="167"/>
      <c r="C3" s="167"/>
      <c r="D3" s="167"/>
      <c r="E3" s="167"/>
    </row>
    <row r="4" spans="1:8" x14ac:dyDescent="0.25">
      <c r="A4" s="46"/>
      <c r="B4" s="46"/>
      <c r="C4" s="46"/>
      <c r="D4" s="46"/>
      <c r="E4" s="46"/>
    </row>
    <row r="5" spans="1:8" x14ac:dyDescent="0.25">
      <c r="A5" s="46"/>
      <c r="B5" s="46"/>
      <c r="C5" s="46"/>
      <c r="D5" s="46"/>
      <c r="E5" s="47"/>
    </row>
    <row r="6" spans="1:8" ht="72" x14ac:dyDescent="0.25">
      <c r="A6" s="48" t="s">
        <v>69</v>
      </c>
      <c r="B6" s="49" t="s">
        <v>70</v>
      </c>
      <c r="C6" s="50" t="s">
        <v>98</v>
      </c>
      <c r="D6" s="50" t="s">
        <v>97</v>
      </c>
      <c r="E6" s="50" t="s">
        <v>74</v>
      </c>
      <c r="H6" s="60"/>
    </row>
    <row r="7" spans="1:8" ht="24.75" x14ac:dyDescent="0.25">
      <c r="A7" s="51" t="s">
        <v>39</v>
      </c>
      <c r="B7" s="55" t="s">
        <v>99</v>
      </c>
      <c r="C7" s="56">
        <v>112000000</v>
      </c>
      <c r="D7" s="56">
        <v>112000000</v>
      </c>
      <c r="E7" s="56">
        <f>C7-D7</f>
        <v>0</v>
      </c>
    </row>
    <row r="8" spans="1:8" x14ac:dyDescent="0.25">
      <c r="A8" s="57" t="s">
        <v>40</v>
      </c>
      <c r="B8" s="53" t="s">
        <v>89</v>
      </c>
      <c r="C8" s="54">
        <f>SUM(C7:C7)</f>
        <v>112000000</v>
      </c>
      <c r="D8" s="54">
        <f>SUM(D7:D7)</f>
        <v>112000000</v>
      </c>
      <c r="E8" s="56">
        <f t="shared" ref="E8:E10" si="0">C8-D8</f>
        <v>0</v>
      </c>
    </row>
    <row r="9" spans="1:8" x14ac:dyDescent="0.25">
      <c r="A9" s="57" t="s">
        <v>42</v>
      </c>
      <c r="B9" s="57" t="s">
        <v>75</v>
      </c>
      <c r="C9" s="58">
        <f>C8</f>
        <v>112000000</v>
      </c>
      <c r="D9" s="58">
        <f t="shared" ref="D9" si="1">D8</f>
        <v>112000000</v>
      </c>
      <c r="E9" s="56">
        <f t="shared" si="0"/>
        <v>0</v>
      </c>
    </row>
    <row r="10" spans="1:8" x14ac:dyDescent="0.25">
      <c r="A10" s="51" t="s">
        <v>86</v>
      </c>
      <c r="B10" s="57" t="s">
        <v>94</v>
      </c>
      <c r="C10" s="58">
        <f>C9</f>
        <v>112000000</v>
      </c>
      <c r="D10" s="58">
        <f t="shared" ref="D10" si="2">D9</f>
        <v>112000000</v>
      </c>
      <c r="E10" s="56">
        <f t="shared" si="0"/>
        <v>0</v>
      </c>
    </row>
    <row r="11" spans="1:8" x14ac:dyDescent="0.25">
      <c r="A11" s="46"/>
      <c r="B11" s="51"/>
      <c r="C11" s="52"/>
      <c r="D11" s="52"/>
      <c r="E11" s="52"/>
    </row>
    <row r="12" spans="1:8" x14ac:dyDescent="0.25">
      <c r="A12" s="46"/>
      <c r="B12" s="51"/>
      <c r="C12" s="52"/>
      <c r="D12" s="52"/>
      <c r="E12" s="52"/>
    </row>
    <row r="13" spans="1:8" x14ac:dyDescent="0.25">
      <c r="A13" s="46"/>
      <c r="B13" s="51"/>
      <c r="C13" s="52"/>
      <c r="D13" s="52"/>
      <c r="E13" s="52"/>
    </row>
    <row r="14" spans="1:8" x14ac:dyDescent="0.25">
      <c r="A14" s="46"/>
      <c r="B14" s="51"/>
      <c r="C14" s="52"/>
      <c r="D14" s="52"/>
      <c r="E14" s="52"/>
    </row>
    <row r="15" spans="1:8" x14ac:dyDescent="0.25">
      <c r="A15" s="46"/>
      <c r="B15" s="51"/>
      <c r="C15" s="52"/>
      <c r="D15" s="52"/>
      <c r="E15" s="52"/>
    </row>
    <row r="16" spans="1:8" x14ac:dyDescent="0.25">
      <c r="A16" s="46"/>
      <c r="B16" s="51"/>
      <c r="C16" s="52"/>
      <c r="D16" s="52"/>
      <c r="E16" s="52"/>
    </row>
    <row r="17" spans="1:5" x14ac:dyDescent="0.25">
      <c r="A17" s="46"/>
      <c r="B17" s="51"/>
      <c r="C17" s="52"/>
      <c r="D17" s="52"/>
      <c r="E17" s="52"/>
    </row>
    <row r="18" spans="1:5" x14ac:dyDescent="0.25">
      <c r="A18" s="46"/>
      <c r="B18" s="51"/>
      <c r="C18" s="52"/>
      <c r="D18" s="52"/>
      <c r="E18" s="52"/>
    </row>
    <row r="19" spans="1:5" x14ac:dyDescent="0.25">
      <c r="A19" s="46"/>
      <c r="B19" s="51"/>
      <c r="C19" s="52"/>
      <c r="D19" s="52"/>
      <c r="E19" s="52"/>
    </row>
    <row r="20" spans="1:5" x14ac:dyDescent="0.25">
      <c r="A20" s="46"/>
      <c r="B20" s="51"/>
      <c r="C20" s="52"/>
      <c r="D20" s="52"/>
      <c r="E20" s="52"/>
    </row>
    <row r="21" spans="1:5" x14ac:dyDescent="0.25">
      <c r="A21" s="46"/>
      <c r="B21" s="51"/>
      <c r="C21" s="52"/>
      <c r="D21" s="52"/>
      <c r="E21" s="52"/>
    </row>
    <row r="22" spans="1:5" x14ac:dyDescent="0.25">
      <c r="A22" s="46"/>
      <c r="B22" s="51"/>
      <c r="C22" s="52"/>
      <c r="D22" s="52"/>
      <c r="E22" s="52"/>
    </row>
    <row r="23" spans="1:5" x14ac:dyDescent="0.25">
      <c r="A23" s="46"/>
      <c r="B23" s="51"/>
      <c r="C23" s="52"/>
      <c r="D23" s="52"/>
      <c r="E23" s="52"/>
    </row>
    <row r="24" spans="1:5" x14ac:dyDescent="0.25">
      <c r="A24" s="46"/>
      <c r="B24" s="51"/>
      <c r="C24" s="52"/>
      <c r="D24" s="52"/>
      <c r="E24" s="52"/>
    </row>
    <row r="25" spans="1:5" x14ac:dyDescent="0.25">
      <c r="A25" s="46"/>
      <c r="B25" s="51"/>
      <c r="C25" s="52"/>
      <c r="D25" s="52"/>
      <c r="E25" s="52"/>
    </row>
    <row r="26" spans="1:5" x14ac:dyDescent="0.25">
      <c r="A26" s="46"/>
      <c r="B26" s="51"/>
      <c r="C26" s="52"/>
      <c r="D26" s="52"/>
      <c r="E26" s="52"/>
    </row>
    <row r="27" spans="1:5" x14ac:dyDescent="0.25">
      <c r="A27" s="46"/>
      <c r="B27" s="51"/>
      <c r="C27" s="52"/>
      <c r="D27" s="52"/>
      <c r="E27" s="52"/>
    </row>
    <row r="28" spans="1:5" x14ac:dyDescent="0.25">
      <c r="A28" s="46"/>
      <c r="B28" s="51"/>
      <c r="C28" s="52"/>
      <c r="D28" s="52"/>
      <c r="E28" s="52"/>
    </row>
    <row r="29" spans="1:5" x14ac:dyDescent="0.25">
      <c r="A29" s="46"/>
      <c r="B29" s="51"/>
      <c r="C29" s="52"/>
      <c r="D29" s="52"/>
      <c r="E29" s="52"/>
    </row>
    <row r="30" spans="1:5" x14ac:dyDescent="0.25">
      <c r="A30" s="46"/>
      <c r="B30" s="51"/>
      <c r="C30" s="52"/>
      <c r="D30" s="52"/>
      <c r="E30" s="52"/>
    </row>
    <row r="31" spans="1:5" x14ac:dyDescent="0.25">
      <c r="A31" s="46"/>
      <c r="B31" s="46"/>
      <c r="C31" s="52"/>
      <c r="D31" s="52"/>
      <c r="E31" s="52"/>
    </row>
    <row r="32" spans="1:5" x14ac:dyDescent="0.25">
      <c r="A32" s="46"/>
      <c r="B32" s="46"/>
      <c r="C32" s="52"/>
      <c r="D32" s="52"/>
      <c r="E32" s="52"/>
    </row>
    <row r="33" spans="1:5" x14ac:dyDescent="0.25">
      <c r="A33" s="46"/>
      <c r="B33" s="46"/>
      <c r="C33" s="52"/>
      <c r="D33" s="52"/>
      <c r="E33" s="52"/>
    </row>
    <row r="34" spans="1:5" x14ac:dyDescent="0.25">
      <c r="A34" s="46"/>
      <c r="B34" s="46"/>
      <c r="C34" s="52"/>
      <c r="D34" s="52"/>
      <c r="E34" s="52"/>
    </row>
    <row r="35" spans="1:5" x14ac:dyDescent="0.25">
      <c r="A35" s="46"/>
      <c r="B35" s="46"/>
      <c r="C35" s="52"/>
      <c r="D35" s="52"/>
      <c r="E35" s="52"/>
    </row>
    <row r="36" spans="1:5" x14ac:dyDescent="0.25">
      <c r="A36" s="46"/>
      <c r="B36" s="46"/>
      <c r="C36" s="52"/>
      <c r="D36" s="52"/>
      <c r="E36" s="52"/>
    </row>
    <row r="37" spans="1:5" x14ac:dyDescent="0.25">
      <c r="A37" s="46"/>
      <c r="B37" s="46"/>
      <c r="C37" s="52"/>
      <c r="D37" s="52"/>
      <c r="E37" s="52"/>
    </row>
    <row r="38" spans="1:5" x14ac:dyDescent="0.25">
      <c r="A38" s="46"/>
      <c r="B38" s="46"/>
      <c r="C38" s="52"/>
      <c r="D38" s="52"/>
      <c r="E38" s="52"/>
    </row>
    <row r="39" spans="1:5" x14ac:dyDescent="0.25">
      <c r="A39" s="46"/>
      <c r="B39" s="46"/>
      <c r="C39" s="52"/>
      <c r="D39" s="52"/>
      <c r="E39" s="52"/>
    </row>
    <row r="40" spans="1:5" x14ac:dyDescent="0.25">
      <c r="A40" s="46"/>
      <c r="B40" s="46"/>
      <c r="C40" s="52"/>
      <c r="D40" s="52"/>
      <c r="E40" s="52"/>
    </row>
    <row r="41" spans="1:5" x14ac:dyDescent="0.25">
      <c r="A41" s="46"/>
      <c r="B41" s="46"/>
      <c r="C41" s="52"/>
      <c r="D41" s="52"/>
      <c r="E41" s="52"/>
    </row>
    <row r="42" spans="1:5" x14ac:dyDescent="0.25">
      <c r="A42" s="46"/>
      <c r="B42" s="46"/>
      <c r="C42" s="52"/>
      <c r="D42" s="52"/>
      <c r="E42" s="52"/>
    </row>
    <row r="43" spans="1:5" x14ac:dyDescent="0.25">
      <c r="A43" s="46"/>
      <c r="B43" s="46"/>
      <c r="C43" s="52"/>
      <c r="D43" s="52"/>
      <c r="E43" s="52"/>
    </row>
    <row r="44" spans="1:5" x14ac:dyDescent="0.25">
      <c r="A44" s="46"/>
      <c r="B44" s="46"/>
      <c r="C44" s="52"/>
      <c r="D44" s="52"/>
      <c r="E44" s="52"/>
    </row>
    <row r="45" spans="1:5" x14ac:dyDescent="0.25">
      <c r="A45" s="46"/>
      <c r="B45" s="46"/>
      <c r="C45" s="52"/>
      <c r="D45" s="52"/>
      <c r="E45" s="52"/>
    </row>
    <row r="46" spans="1:5" x14ac:dyDescent="0.25">
      <c r="A46" s="46"/>
      <c r="B46" s="46"/>
      <c r="C46" s="52"/>
      <c r="D46" s="52"/>
      <c r="E46" s="52"/>
    </row>
    <row r="47" spans="1:5" x14ac:dyDescent="0.25">
      <c r="A47" s="46"/>
      <c r="B47" s="46"/>
      <c r="C47" s="52"/>
      <c r="D47" s="52"/>
      <c r="E47" s="52"/>
    </row>
    <row r="48" spans="1:5" x14ac:dyDescent="0.25">
      <c r="A48" s="46"/>
      <c r="B48" s="46"/>
      <c r="C48" s="52"/>
      <c r="D48" s="52"/>
      <c r="E48" s="52"/>
    </row>
    <row r="49" spans="1:5" x14ac:dyDescent="0.25">
      <c r="A49" s="46"/>
      <c r="B49" s="46"/>
      <c r="C49" s="52"/>
      <c r="D49" s="52"/>
      <c r="E49" s="52"/>
    </row>
    <row r="50" spans="1:5" x14ac:dyDescent="0.25">
      <c r="A50" s="46"/>
      <c r="B50" s="46"/>
      <c r="C50" s="52"/>
      <c r="D50" s="52"/>
      <c r="E50" s="52"/>
    </row>
    <row r="51" spans="1:5" x14ac:dyDescent="0.25">
      <c r="A51" s="46"/>
      <c r="B51" s="46"/>
      <c r="C51" s="52"/>
      <c r="D51" s="52"/>
      <c r="E51" s="52"/>
    </row>
    <row r="52" spans="1:5" x14ac:dyDescent="0.25">
      <c r="A52" s="46"/>
      <c r="B52" s="46"/>
      <c r="C52" s="52"/>
      <c r="D52" s="52"/>
      <c r="E52" s="52"/>
    </row>
    <row r="53" spans="1:5" x14ac:dyDescent="0.25">
      <c r="A53" s="46"/>
      <c r="B53" s="46"/>
      <c r="C53" s="52"/>
      <c r="D53" s="52"/>
      <c r="E53" s="52"/>
    </row>
    <row r="54" spans="1:5" x14ac:dyDescent="0.25">
      <c r="A54" s="46"/>
      <c r="B54" s="46"/>
      <c r="C54" s="52"/>
      <c r="D54" s="52"/>
      <c r="E54" s="52"/>
    </row>
    <row r="55" spans="1:5" x14ac:dyDescent="0.25">
      <c r="A55" s="46"/>
      <c r="B55" s="46"/>
      <c r="C55" s="52"/>
      <c r="D55" s="52"/>
      <c r="E55" s="52"/>
    </row>
    <row r="56" spans="1:5" x14ac:dyDescent="0.25">
      <c r="A56" s="46"/>
      <c r="B56" s="46"/>
      <c r="C56" s="52"/>
      <c r="D56" s="52"/>
      <c r="E56" s="52"/>
    </row>
    <row r="57" spans="1:5" x14ac:dyDescent="0.25">
      <c r="A57" s="46"/>
      <c r="B57" s="46"/>
      <c r="C57" s="52"/>
      <c r="D57" s="52"/>
      <c r="E57" s="52"/>
    </row>
    <row r="58" spans="1:5" x14ac:dyDescent="0.25">
      <c r="A58" s="46"/>
      <c r="B58" s="46"/>
      <c r="C58" s="52"/>
      <c r="D58" s="52"/>
      <c r="E58" s="52"/>
    </row>
    <row r="59" spans="1:5" x14ac:dyDescent="0.25">
      <c r="A59" s="46"/>
      <c r="B59" s="46"/>
      <c r="C59" s="52"/>
      <c r="D59" s="52"/>
      <c r="E59" s="52"/>
    </row>
    <row r="60" spans="1:5" x14ac:dyDescent="0.25">
      <c r="A60" s="46"/>
      <c r="B60" s="46"/>
      <c r="C60" s="52"/>
      <c r="D60" s="52"/>
      <c r="E60" s="52"/>
    </row>
    <row r="61" spans="1:5" x14ac:dyDescent="0.25">
      <c r="A61" s="46"/>
      <c r="B61" s="46"/>
      <c r="C61" s="52"/>
      <c r="D61" s="52"/>
      <c r="E61" s="52"/>
    </row>
    <row r="62" spans="1:5" x14ac:dyDescent="0.25">
      <c r="A62" s="46"/>
      <c r="B62" s="46"/>
      <c r="C62" s="52"/>
      <c r="D62" s="52"/>
      <c r="E62" s="52"/>
    </row>
    <row r="63" spans="1:5" x14ac:dyDescent="0.25">
      <c r="A63" s="46"/>
      <c r="B63" s="46"/>
      <c r="C63" s="52"/>
      <c r="D63" s="52"/>
      <c r="E63" s="52"/>
    </row>
    <row r="64" spans="1:5" x14ac:dyDescent="0.25">
      <c r="A64" s="46"/>
      <c r="B64" s="46"/>
      <c r="C64" s="52"/>
      <c r="D64" s="52"/>
      <c r="E64" s="52"/>
    </row>
    <row r="65" spans="1:5" x14ac:dyDescent="0.25">
      <c r="A65" s="46"/>
      <c r="B65" s="46"/>
      <c r="C65" s="52"/>
      <c r="D65" s="52"/>
      <c r="E65" s="52"/>
    </row>
    <row r="66" spans="1:5" x14ac:dyDescent="0.25">
      <c r="A66" s="46"/>
      <c r="B66" s="46"/>
      <c r="C66" s="52"/>
      <c r="D66" s="52"/>
      <c r="E66" s="52"/>
    </row>
    <row r="67" spans="1:5" x14ac:dyDescent="0.25">
      <c r="A67" s="46"/>
      <c r="B67" s="46"/>
      <c r="C67" s="52"/>
      <c r="D67" s="52"/>
      <c r="E67" s="52"/>
    </row>
    <row r="68" spans="1:5" x14ac:dyDescent="0.25">
      <c r="A68" s="46"/>
      <c r="B68" s="46"/>
      <c r="C68" s="52"/>
      <c r="D68" s="52"/>
      <c r="E68" s="52"/>
    </row>
    <row r="69" spans="1:5" x14ac:dyDescent="0.25">
      <c r="A69" s="46"/>
      <c r="B69" s="46"/>
      <c r="C69" s="52"/>
      <c r="D69" s="52"/>
      <c r="E69" s="52"/>
    </row>
    <row r="70" spans="1:5" x14ac:dyDescent="0.25">
      <c r="A70" s="46"/>
      <c r="B70" s="46"/>
      <c r="C70" s="52"/>
      <c r="D70" s="52"/>
      <c r="E70" s="52"/>
    </row>
    <row r="71" spans="1:5" x14ac:dyDescent="0.25">
      <c r="A71" s="46"/>
      <c r="B71" s="46"/>
      <c r="C71" s="52"/>
      <c r="D71" s="52"/>
      <c r="E71" s="52"/>
    </row>
    <row r="72" spans="1:5" x14ac:dyDescent="0.25">
      <c r="A72" s="46"/>
      <c r="B72" s="46"/>
      <c r="C72" s="52"/>
      <c r="D72" s="52"/>
      <c r="E72" s="52"/>
    </row>
    <row r="73" spans="1:5" x14ac:dyDescent="0.25">
      <c r="A73" s="46"/>
      <c r="B73" s="46"/>
      <c r="C73" s="52"/>
      <c r="D73" s="52"/>
      <c r="E73" s="52"/>
    </row>
    <row r="74" spans="1:5" x14ac:dyDescent="0.25">
      <c r="A74" s="46"/>
      <c r="B74" s="46"/>
      <c r="C74" s="52"/>
      <c r="D74" s="52"/>
      <c r="E74" s="52"/>
    </row>
    <row r="75" spans="1:5" x14ac:dyDescent="0.25">
      <c r="A75" s="46"/>
      <c r="B75" s="46"/>
      <c r="C75" s="52"/>
      <c r="D75" s="52"/>
      <c r="E75" s="52"/>
    </row>
    <row r="76" spans="1:5" x14ac:dyDescent="0.25">
      <c r="A76" s="46"/>
      <c r="B76" s="46"/>
      <c r="C76" s="52"/>
      <c r="D76" s="52"/>
      <c r="E76" s="52"/>
    </row>
    <row r="77" spans="1:5" x14ac:dyDescent="0.25">
      <c r="A77" s="46"/>
      <c r="B77" s="46"/>
      <c r="C77" s="52"/>
      <c r="D77" s="52"/>
      <c r="E77" s="52"/>
    </row>
    <row r="78" spans="1:5" x14ac:dyDescent="0.25">
      <c r="A78" s="46"/>
      <c r="B78" s="46"/>
      <c r="C78" s="52"/>
      <c r="D78" s="52"/>
      <c r="E78" s="52"/>
    </row>
    <row r="79" spans="1:5" x14ac:dyDescent="0.25">
      <c r="A79" s="46"/>
      <c r="B79" s="46"/>
      <c r="C79" s="52"/>
      <c r="D79" s="52"/>
      <c r="E79" s="52"/>
    </row>
    <row r="80" spans="1:5" x14ac:dyDescent="0.25">
      <c r="A80" s="46"/>
      <c r="B80" s="46"/>
      <c r="C80" s="52"/>
      <c r="D80" s="52"/>
      <c r="E80" s="52"/>
    </row>
    <row r="81" spans="1:5" x14ac:dyDescent="0.25">
      <c r="A81" s="46"/>
      <c r="B81" s="46"/>
      <c r="C81" s="52"/>
      <c r="D81" s="52"/>
      <c r="E81" s="52"/>
    </row>
    <row r="82" spans="1:5" x14ac:dyDescent="0.25">
      <c r="A82" s="46"/>
      <c r="B82" s="46"/>
      <c r="C82" s="52"/>
      <c r="D82" s="52"/>
      <c r="E82" s="52"/>
    </row>
    <row r="83" spans="1:5" x14ac:dyDescent="0.25">
      <c r="A83" s="46"/>
      <c r="B83" s="46"/>
      <c r="C83" s="52"/>
      <c r="D83" s="52"/>
      <c r="E83" s="52"/>
    </row>
    <row r="84" spans="1:5" x14ac:dyDescent="0.25">
      <c r="A84" s="46"/>
      <c r="B84" s="46"/>
      <c r="C84" s="52"/>
      <c r="D84" s="52"/>
      <c r="E84" s="52"/>
    </row>
    <row r="85" spans="1:5" x14ac:dyDescent="0.25">
      <c r="A85" s="46"/>
      <c r="B85" s="46"/>
      <c r="C85" s="52"/>
      <c r="D85" s="52"/>
      <c r="E85" s="52"/>
    </row>
    <row r="86" spans="1:5" x14ac:dyDescent="0.25">
      <c r="A86" s="46"/>
      <c r="B86" s="46"/>
      <c r="C86" s="52"/>
      <c r="D86" s="52"/>
      <c r="E86" s="52"/>
    </row>
    <row r="87" spans="1:5" x14ac:dyDescent="0.25">
      <c r="A87" s="46"/>
      <c r="B87" s="46"/>
      <c r="C87" s="52"/>
      <c r="D87" s="52"/>
      <c r="E87" s="52"/>
    </row>
    <row r="88" spans="1:5" x14ac:dyDescent="0.25">
      <c r="A88" s="46"/>
      <c r="B88" s="46"/>
      <c r="C88" s="52"/>
      <c r="D88" s="52"/>
      <c r="E88" s="52"/>
    </row>
    <row r="89" spans="1:5" x14ac:dyDescent="0.25">
      <c r="A89" s="46"/>
      <c r="B89" s="46"/>
      <c r="C89" s="52"/>
      <c r="D89" s="52"/>
      <c r="E89" s="52"/>
    </row>
    <row r="90" spans="1:5" x14ac:dyDescent="0.25">
      <c r="A90" s="46"/>
      <c r="B90" s="46"/>
      <c r="C90" s="52"/>
      <c r="D90" s="52"/>
      <c r="E90" s="52"/>
    </row>
    <row r="91" spans="1:5" x14ac:dyDescent="0.25">
      <c r="A91" s="46"/>
      <c r="B91" s="46"/>
      <c r="C91" s="52"/>
      <c r="D91" s="52"/>
      <c r="E91" s="52"/>
    </row>
    <row r="92" spans="1:5" x14ac:dyDescent="0.25">
      <c r="A92" s="46"/>
      <c r="B92" s="46"/>
      <c r="C92" s="52"/>
      <c r="D92" s="52"/>
      <c r="E92" s="52"/>
    </row>
    <row r="93" spans="1:5" x14ac:dyDescent="0.25">
      <c r="A93" s="46"/>
      <c r="B93" s="46"/>
      <c r="C93" s="52"/>
      <c r="D93" s="52"/>
      <c r="E93" s="52"/>
    </row>
    <row r="94" spans="1:5" x14ac:dyDescent="0.25">
      <c r="A94" s="46"/>
      <c r="B94" s="46"/>
      <c r="C94" s="52"/>
      <c r="D94" s="52"/>
      <c r="E94" s="52"/>
    </row>
    <row r="95" spans="1:5" x14ac:dyDescent="0.25">
      <c r="A95" s="46"/>
      <c r="B95" s="46"/>
      <c r="C95" s="52"/>
      <c r="D95" s="52"/>
      <c r="E95" s="52"/>
    </row>
    <row r="96" spans="1:5" x14ac:dyDescent="0.25">
      <c r="A96" s="46"/>
      <c r="B96" s="46"/>
      <c r="C96" s="52"/>
      <c r="D96" s="52"/>
      <c r="E96" s="52"/>
    </row>
    <row r="97" spans="1:5" x14ac:dyDescent="0.25">
      <c r="A97" s="46"/>
      <c r="B97" s="46"/>
      <c r="C97" s="52"/>
      <c r="D97" s="52"/>
      <c r="E97" s="52"/>
    </row>
    <row r="98" spans="1:5" x14ac:dyDescent="0.25">
      <c r="A98" s="46"/>
      <c r="B98" s="46"/>
      <c r="C98" s="52"/>
      <c r="D98" s="52"/>
      <c r="E98" s="52"/>
    </row>
    <row r="99" spans="1:5" x14ac:dyDescent="0.25">
      <c r="A99" s="46"/>
      <c r="B99" s="46"/>
      <c r="C99" s="52"/>
      <c r="D99" s="52"/>
      <c r="E99" s="52"/>
    </row>
    <row r="100" spans="1:5" x14ac:dyDescent="0.25">
      <c r="A100" s="46"/>
      <c r="B100" s="46"/>
      <c r="C100" s="52"/>
      <c r="D100" s="52"/>
      <c r="E100" s="52"/>
    </row>
    <row r="101" spans="1:5" x14ac:dyDescent="0.25">
      <c r="A101" s="46"/>
      <c r="B101" s="46"/>
      <c r="C101" s="52"/>
      <c r="D101" s="52"/>
      <c r="E101" s="52"/>
    </row>
    <row r="102" spans="1:5" x14ac:dyDescent="0.25">
      <c r="A102" s="46"/>
      <c r="B102" s="46"/>
      <c r="C102" s="52"/>
      <c r="D102" s="52"/>
      <c r="E102" s="52"/>
    </row>
    <row r="103" spans="1:5" x14ac:dyDescent="0.25">
      <c r="A103" s="46"/>
      <c r="B103" s="46"/>
      <c r="C103" s="52"/>
      <c r="D103" s="52"/>
      <c r="E103" s="52"/>
    </row>
    <row r="104" spans="1:5" x14ac:dyDescent="0.25">
      <c r="A104" s="46"/>
      <c r="B104" s="46"/>
      <c r="C104" s="52"/>
      <c r="D104" s="52"/>
      <c r="E104" s="52"/>
    </row>
    <row r="105" spans="1:5" x14ac:dyDescent="0.25">
      <c r="A105" s="46"/>
      <c r="B105" s="46"/>
      <c r="C105" s="52"/>
      <c r="D105" s="52"/>
      <c r="E105" s="52"/>
    </row>
    <row r="106" spans="1:5" x14ac:dyDescent="0.25">
      <c r="A106" s="46"/>
      <c r="B106" s="46"/>
      <c r="C106" s="52"/>
      <c r="D106" s="52"/>
      <c r="E106" s="52"/>
    </row>
    <row r="107" spans="1:5" x14ac:dyDescent="0.25">
      <c r="A107" s="46"/>
      <c r="B107" s="46"/>
      <c r="C107" s="52"/>
      <c r="D107" s="52"/>
      <c r="E107" s="52"/>
    </row>
    <row r="108" spans="1:5" x14ac:dyDescent="0.25">
      <c r="A108" s="46"/>
      <c r="B108" s="46"/>
      <c r="C108" s="52"/>
      <c r="D108" s="52"/>
      <c r="E108" s="52"/>
    </row>
    <row r="109" spans="1:5" x14ac:dyDescent="0.25">
      <c r="A109" s="46"/>
      <c r="B109" s="46"/>
      <c r="C109" s="52"/>
      <c r="D109" s="52"/>
      <c r="E109" s="52"/>
    </row>
    <row r="110" spans="1:5" x14ac:dyDescent="0.25">
      <c r="A110" s="46"/>
      <c r="B110" s="46"/>
      <c r="C110" s="51"/>
      <c r="D110" s="51"/>
      <c r="E110" s="51"/>
    </row>
    <row r="111" spans="1:5" x14ac:dyDescent="0.25">
      <c r="C111" s="59"/>
      <c r="D111" s="59"/>
      <c r="E111" s="59"/>
    </row>
  </sheetData>
  <mergeCells count="2">
    <mergeCell ref="A3:E3"/>
    <mergeCell ref="D1:E1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1"/>
  <sheetViews>
    <sheetView workbookViewId="0">
      <selection activeCell="J13" sqref="J13"/>
    </sheetView>
  </sheetViews>
  <sheetFormatPr defaultRowHeight="15" x14ac:dyDescent="0.25"/>
  <cols>
    <col min="1" max="1" width="3.42578125" customWidth="1"/>
    <col min="2" max="2" width="59.5703125" customWidth="1"/>
    <col min="3" max="3" width="21.28515625" customWidth="1"/>
    <col min="4" max="4" width="18.7109375" customWidth="1"/>
    <col min="5" max="5" width="18.5703125" customWidth="1"/>
    <col min="257" max="257" width="3.42578125" customWidth="1"/>
    <col min="258" max="258" width="59.5703125" customWidth="1"/>
    <col min="259" max="259" width="21.28515625" customWidth="1"/>
    <col min="260" max="260" width="18.7109375" customWidth="1"/>
    <col min="261" max="261" width="18.5703125" customWidth="1"/>
    <col min="513" max="513" width="3.42578125" customWidth="1"/>
    <col min="514" max="514" width="59.5703125" customWidth="1"/>
    <col min="515" max="515" width="21.28515625" customWidth="1"/>
    <col min="516" max="516" width="18.7109375" customWidth="1"/>
    <col min="517" max="517" width="18.5703125" customWidth="1"/>
    <col min="769" max="769" width="3.42578125" customWidth="1"/>
    <col min="770" max="770" width="59.5703125" customWidth="1"/>
    <col min="771" max="771" width="21.28515625" customWidth="1"/>
    <col min="772" max="772" width="18.7109375" customWidth="1"/>
    <col min="773" max="773" width="18.5703125" customWidth="1"/>
    <col min="1025" max="1025" width="3.42578125" customWidth="1"/>
    <col min="1026" max="1026" width="59.5703125" customWidth="1"/>
    <col min="1027" max="1027" width="21.28515625" customWidth="1"/>
    <col min="1028" max="1028" width="18.7109375" customWidth="1"/>
    <col min="1029" max="1029" width="18.5703125" customWidth="1"/>
    <col min="1281" max="1281" width="3.42578125" customWidth="1"/>
    <col min="1282" max="1282" width="59.5703125" customWidth="1"/>
    <col min="1283" max="1283" width="21.28515625" customWidth="1"/>
    <col min="1284" max="1284" width="18.7109375" customWidth="1"/>
    <col min="1285" max="1285" width="18.5703125" customWidth="1"/>
    <col min="1537" max="1537" width="3.42578125" customWidth="1"/>
    <col min="1538" max="1538" width="59.5703125" customWidth="1"/>
    <col min="1539" max="1539" width="21.28515625" customWidth="1"/>
    <col min="1540" max="1540" width="18.7109375" customWidth="1"/>
    <col min="1541" max="1541" width="18.5703125" customWidth="1"/>
    <col min="1793" max="1793" width="3.42578125" customWidth="1"/>
    <col min="1794" max="1794" width="59.5703125" customWidth="1"/>
    <col min="1795" max="1795" width="21.28515625" customWidth="1"/>
    <col min="1796" max="1796" width="18.7109375" customWidth="1"/>
    <col min="1797" max="1797" width="18.5703125" customWidth="1"/>
    <col min="2049" max="2049" width="3.42578125" customWidth="1"/>
    <col min="2050" max="2050" width="59.5703125" customWidth="1"/>
    <col min="2051" max="2051" width="21.28515625" customWidth="1"/>
    <col min="2052" max="2052" width="18.7109375" customWidth="1"/>
    <col min="2053" max="2053" width="18.5703125" customWidth="1"/>
    <col min="2305" max="2305" width="3.42578125" customWidth="1"/>
    <col min="2306" max="2306" width="59.5703125" customWidth="1"/>
    <col min="2307" max="2307" width="21.28515625" customWidth="1"/>
    <col min="2308" max="2308" width="18.7109375" customWidth="1"/>
    <col min="2309" max="2309" width="18.5703125" customWidth="1"/>
    <col min="2561" max="2561" width="3.42578125" customWidth="1"/>
    <col min="2562" max="2562" width="59.5703125" customWidth="1"/>
    <col min="2563" max="2563" width="21.28515625" customWidth="1"/>
    <col min="2564" max="2564" width="18.7109375" customWidth="1"/>
    <col min="2565" max="2565" width="18.5703125" customWidth="1"/>
    <col min="2817" max="2817" width="3.42578125" customWidth="1"/>
    <col min="2818" max="2818" width="59.5703125" customWidth="1"/>
    <col min="2819" max="2819" width="21.28515625" customWidth="1"/>
    <col min="2820" max="2820" width="18.7109375" customWidth="1"/>
    <col min="2821" max="2821" width="18.5703125" customWidth="1"/>
    <col min="3073" max="3073" width="3.42578125" customWidth="1"/>
    <col min="3074" max="3074" width="59.5703125" customWidth="1"/>
    <col min="3075" max="3075" width="21.28515625" customWidth="1"/>
    <col min="3076" max="3076" width="18.7109375" customWidth="1"/>
    <col min="3077" max="3077" width="18.5703125" customWidth="1"/>
    <col min="3329" max="3329" width="3.42578125" customWidth="1"/>
    <col min="3330" max="3330" width="59.5703125" customWidth="1"/>
    <col min="3331" max="3331" width="21.28515625" customWidth="1"/>
    <col min="3332" max="3332" width="18.7109375" customWidth="1"/>
    <col min="3333" max="3333" width="18.5703125" customWidth="1"/>
    <col min="3585" max="3585" width="3.42578125" customWidth="1"/>
    <col min="3586" max="3586" width="59.5703125" customWidth="1"/>
    <col min="3587" max="3587" width="21.28515625" customWidth="1"/>
    <col min="3588" max="3588" width="18.7109375" customWidth="1"/>
    <col min="3589" max="3589" width="18.5703125" customWidth="1"/>
    <col min="3841" max="3841" width="3.42578125" customWidth="1"/>
    <col min="3842" max="3842" width="59.5703125" customWidth="1"/>
    <col min="3843" max="3843" width="21.28515625" customWidth="1"/>
    <col min="3844" max="3844" width="18.7109375" customWidth="1"/>
    <col min="3845" max="3845" width="18.5703125" customWidth="1"/>
    <col min="4097" max="4097" width="3.42578125" customWidth="1"/>
    <col min="4098" max="4098" width="59.5703125" customWidth="1"/>
    <col min="4099" max="4099" width="21.28515625" customWidth="1"/>
    <col min="4100" max="4100" width="18.7109375" customWidth="1"/>
    <col min="4101" max="4101" width="18.5703125" customWidth="1"/>
    <col min="4353" max="4353" width="3.42578125" customWidth="1"/>
    <col min="4354" max="4354" width="59.5703125" customWidth="1"/>
    <col min="4355" max="4355" width="21.28515625" customWidth="1"/>
    <col min="4356" max="4356" width="18.7109375" customWidth="1"/>
    <col min="4357" max="4357" width="18.5703125" customWidth="1"/>
    <col min="4609" max="4609" width="3.42578125" customWidth="1"/>
    <col min="4610" max="4610" width="59.5703125" customWidth="1"/>
    <col min="4611" max="4611" width="21.28515625" customWidth="1"/>
    <col min="4612" max="4612" width="18.7109375" customWidth="1"/>
    <col min="4613" max="4613" width="18.5703125" customWidth="1"/>
    <col min="4865" max="4865" width="3.42578125" customWidth="1"/>
    <col min="4866" max="4866" width="59.5703125" customWidth="1"/>
    <col min="4867" max="4867" width="21.28515625" customWidth="1"/>
    <col min="4868" max="4868" width="18.7109375" customWidth="1"/>
    <col min="4869" max="4869" width="18.5703125" customWidth="1"/>
    <col min="5121" max="5121" width="3.42578125" customWidth="1"/>
    <col min="5122" max="5122" width="59.5703125" customWidth="1"/>
    <col min="5123" max="5123" width="21.28515625" customWidth="1"/>
    <col min="5124" max="5124" width="18.7109375" customWidth="1"/>
    <col min="5125" max="5125" width="18.5703125" customWidth="1"/>
    <col min="5377" max="5377" width="3.42578125" customWidth="1"/>
    <col min="5378" max="5378" width="59.5703125" customWidth="1"/>
    <col min="5379" max="5379" width="21.28515625" customWidth="1"/>
    <col min="5380" max="5380" width="18.7109375" customWidth="1"/>
    <col min="5381" max="5381" width="18.5703125" customWidth="1"/>
    <col min="5633" max="5633" width="3.42578125" customWidth="1"/>
    <col min="5634" max="5634" width="59.5703125" customWidth="1"/>
    <col min="5635" max="5635" width="21.28515625" customWidth="1"/>
    <col min="5636" max="5636" width="18.7109375" customWidth="1"/>
    <col min="5637" max="5637" width="18.5703125" customWidth="1"/>
    <col min="5889" max="5889" width="3.42578125" customWidth="1"/>
    <col min="5890" max="5890" width="59.5703125" customWidth="1"/>
    <col min="5891" max="5891" width="21.28515625" customWidth="1"/>
    <col min="5892" max="5892" width="18.7109375" customWidth="1"/>
    <col min="5893" max="5893" width="18.5703125" customWidth="1"/>
    <col min="6145" max="6145" width="3.42578125" customWidth="1"/>
    <col min="6146" max="6146" width="59.5703125" customWidth="1"/>
    <col min="6147" max="6147" width="21.28515625" customWidth="1"/>
    <col min="6148" max="6148" width="18.7109375" customWidth="1"/>
    <col min="6149" max="6149" width="18.5703125" customWidth="1"/>
    <col min="6401" max="6401" width="3.42578125" customWidth="1"/>
    <col min="6402" max="6402" width="59.5703125" customWidth="1"/>
    <col min="6403" max="6403" width="21.28515625" customWidth="1"/>
    <col min="6404" max="6404" width="18.7109375" customWidth="1"/>
    <col min="6405" max="6405" width="18.5703125" customWidth="1"/>
    <col min="6657" max="6657" width="3.42578125" customWidth="1"/>
    <col min="6658" max="6658" width="59.5703125" customWidth="1"/>
    <col min="6659" max="6659" width="21.28515625" customWidth="1"/>
    <col min="6660" max="6660" width="18.7109375" customWidth="1"/>
    <col min="6661" max="6661" width="18.5703125" customWidth="1"/>
    <col min="6913" max="6913" width="3.42578125" customWidth="1"/>
    <col min="6914" max="6914" width="59.5703125" customWidth="1"/>
    <col min="6915" max="6915" width="21.28515625" customWidth="1"/>
    <col min="6916" max="6916" width="18.7109375" customWidth="1"/>
    <col min="6917" max="6917" width="18.5703125" customWidth="1"/>
    <col min="7169" max="7169" width="3.42578125" customWidth="1"/>
    <col min="7170" max="7170" width="59.5703125" customWidth="1"/>
    <col min="7171" max="7171" width="21.28515625" customWidth="1"/>
    <col min="7172" max="7172" width="18.7109375" customWidth="1"/>
    <col min="7173" max="7173" width="18.5703125" customWidth="1"/>
    <col min="7425" max="7425" width="3.42578125" customWidth="1"/>
    <col min="7426" max="7426" width="59.5703125" customWidth="1"/>
    <col min="7427" max="7427" width="21.28515625" customWidth="1"/>
    <col min="7428" max="7428" width="18.7109375" customWidth="1"/>
    <col min="7429" max="7429" width="18.5703125" customWidth="1"/>
    <col min="7681" max="7681" width="3.42578125" customWidth="1"/>
    <col min="7682" max="7682" width="59.5703125" customWidth="1"/>
    <col min="7683" max="7683" width="21.28515625" customWidth="1"/>
    <col min="7684" max="7684" width="18.7109375" customWidth="1"/>
    <col min="7685" max="7685" width="18.5703125" customWidth="1"/>
    <col min="7937" max="7937" width="3.42578125" customWidth="1"/>
    <col min="7938" max="7938" width="59.5703125" customWidth="1"/>
    <col min="7939" max="7939" width="21.28515625" customWidth="1"/>
    <col min="7940" max="7940" width="18.7109375" customWidth="1"/>
    <col min="7941" max="7941" width="18.5703125" customWidth="1"/>
    <col min="8193" max="8193" width="3.42578125" customWidth="1"/>
    <col min="8194" max="8194" width="59.5703125" customWidth="1"/>
    <col min="8195" max="8195" width="21.28515625" customWidth="1"/>
    <col min="8196" max="8196" width="18.7109375" customWidth="1"/>
    <col min="8197" max="8197" width="18.5703125" customWidth="1"/>
    <col min="8449" max="8449" width="3.42578125" customWidth="1"/>
    <col min="8450" max="8450" width="59.5703125" customWidth="1"/>
    <col min="8451" max="8451" width="21.28515625" customWidth="1"/>
    <col min="8452" max="8452" width="18.7109375" customWidth="1"/>
    <col min="8453" max="8453" width="18.5703125" customWidth="1"/>
    <col min="8705" max="8705" width="3.42578125" customWidth="1"/>
    <col min="8706" max="8706" width="59.5703125" customWidth="1"/>
    <col min="8707" max="8707" width="21.28515625" customWidth="1"/>
    <col min="8708" max="8708" width="18.7109375" customWidth="1"/>
    <col min="8709" max="8709" width="18.5703125" customWidth="1"/>
    <col min="8961" max="8961" width="3.42578125" customWidth="1"/>
    <col min="8962" max="8962" width="59.5703125" customWidth="1"/>
    <col min="8963" max="8963" width="21.28515625" customWidth="1"/>
    <col min="8964" max="8964" width="18.7109375" customWidth="1"/>
    <col min="8965" max="8965" width="18.5703125" customWidth="1"/>
    <col min="9217" max="9217" width="3.42578125" customWidth="1"/>
    <col min="9218" max="9218" width="59.5703125" customWidth="1"/>
    <col min="9219" max="9219" width="21.28515625" customWidth="1"/>
    <col min="9220" max="9220" width="18.7109375" customWidth="1"/>
    <col min="9221" max="9221" width="18.5703125" customWidth="1"/>
    <col min="9473" max="9473" width="3.42578125" customWidth="1"/>
    <col min="9474" max="9474" width="59.5703125" customWidth="1"/>
    <col min="9475" max="9475" width="21.28515625" customWidth="1"/>
    <col min="9476" max="9476" width="18.7109375" customWidth="1"/>
    <col min="9477" max="9477" width="18.5703125" customWidth="1"/>
    <col min="9729" max="9729" width="3.42578125" customWidth="1"/>
    <col min="9730" max="9730" width="59.5703125" customWidth="1"/>
    <col min="9731" max="9731" width="21.28515625" customWidth="1"/>
    <col min="9732" max="9732" width="18.7109375" customWidth="1"/>
    <col min="9733" max="9733" width="18.5703125" customWidth="1"/>
    <col min="9985" max="9985" width="3.42578125" customWidth="1"/>
    <col min="9986" max="9986" width="59.5703125" customWidth="1"/>
    <col min="9987" max="9987" width="21.28515625" customWidth="1"/>
    <col min="9988" max="9988" width="18.7109375" customWidth="1"/>
    <col min="9989" max="9989" width="18.5703125" customWidth="1"/>
    <col min="10241" max="10241" width="3.42578125" customWidth="1"/>
    <col min="10242" max="10242" width="59.5703125" customWidth="1"/>
    <col min="10243" max="10243" width="21.28515625" customWidth="1"/>
    <col min="10244" max="10244" width="18.7109375" customWidth="1"/>
    <col min="10245" max="10245" width="18.5703125" customWidth="1"/>
    <col min="10497" max="10497" width="3.42578125" customWidth="1"/>
    <col min="10498" max="10498" width="59.5703125" customWidth="1"/>
    <col min="10499" max="10499" width="21.28515625" customWidth="1"/>
    <col min="10500" max="10500" width="18.7109375" customWidth="1"/>
    <col min="10501" max="10501" width="18.5703125" customWidth="1"/>
    <col min="10753" max="10753" width="3.42578125" customWidth="1"/>
    <col min="10754" max="10754" width="59.5703125" customWidth="1"/>
    <col min="10755" max="10755" width="21.28515625" customWidth="1"/>
    <col min="10756" max="10756" width="18.7109375" customWidth="1"/>
    <col min="10757" max="10757" width="18.5703125" customWidth="1"/>
    <col min="11009" max="11009" width="3.42578125" customWidth="1"/>
    <col min="11010" max="11010" width="59.5703125" customWidth="1"/>
    <col min="11011" max="11011" width="21.28515625" customWidth="1"/>
    <col min="11012" max="11012" width="18.7109375" customWidth="1"/>
    <col min="11013" max="11013" width="18.5703125" customWidth="1"/>
    <col min="11265" max="11265" width="3.42578125" customWidth="1"/>
    <col min="11266" max="11266" width="59.5703125" customWidth="1"/>
    <col min="11267" max="11267" width="21.28515625" customWidth="1"/>
    <col min="11268" max="11268" width="18.7109375" customWidth="1"/>
    <col min="11269" max="11269" width="18.5703125" customWidth="1"/>
    <col min="11521" max="11521" width="3.42578125" customWidth="1"/>
    <col min="11522" max="11522" width="59.5703125" customWidth="1"/>
    <col min="11523" max="11523" width="21.28515625" customWidth="1"/>
    <col min="11524" max="11524" width="18.7109375" customWidth="1"/>
    <col min="11525" max="11525" width="18.5703125" customWidth="1"/>
    <col min="11777" max="11777" width="3.42578125" customWidth="1"/>
    <col min="11778" max="11778" width="59.5703125" customWidth="1"/>
    <col min="11779" max="11779" width="21.28515625" customWidth="1"/>
    <col min="11780" max="11780" width="18.7109375" customWidth="1"/>
    <col min="11781" max="11781" width="18.5703125" customWidth="1"/>
    <col min="12033" max="12033" width="3.42578125" customWidth="1"/>
    <col min="12034" max="12034" width="59.5703125" customWidth="1"/>
    <col min="12035" max="12035" width="21.28515625" customWidth="1"/>
    <col min="12036" max="12036" width="18.7109375" customWidth="1"/>
    <col min="12037" max="12037" width="18.5703125" customWidth="1"/>
    <col min="12289" max="12289" width="3.42578125" customWidth="1"/>
    <col min="12290" max="12290" width="59.5703125" customWidth="1"/>
    <col min="12291" max="12291" width="21.28515625" customWidth="1"/>
    <col min="12292" max="12292" width="18.7109375" customWidth="1"/>
    <col min="12293" max="12293" width="18.5703125" customWidth="1"/>
    <col min="12545" max="12545" width="3.42578125" customWidth="1"/>
    <col min="12546" max="12546" width="59.5703125" customWidth="1"/>
    <col min="12547" max="12547" width="21.28515625" customWidth="1"/>
    <col min="12548" max="12548" width="18.7109375" customWidth="1"/>
    <col min="12549" max="12549" width="18.5703125" customWidth="1"/>
    <col min="12801" max="12801" width="3.42578125" customWidth="1"/>
    <col min="12802" max="12802" width="59.5703125" customWidth="1"/>
    <col min="12803" max="12803" width="21.28515625" customWidth="1"/>
    <col min="12804" max="12804" width="18.7109375" customWidth="1"/>
    <col min="12805" max="12805" width="18.5703125" customWidth="1"/>
    <col min="13057" max="13057" width="3.42578125" customWidth="1"/>
    <col min="13058" max="13058" width="59.5703125" customWidth="1"/>
    <col min="13059" max="13059" width="21.28515625" customWidth="1"/>
    <col min="13060" max="13060" width="18.7109375" customWidth="1"/>
    <col min="13061" max="13061" width="18.5703125" customWidth="1"/>
    <col min="13313" max="13313" width="3.42578125" customWidth="1"/>
    <col min="13314" max="13314" width="59.5703125" customWidth="1"/>
    <col min="13315" max="13315" width="21.28515625" customWidth="1"/>
    <col min="13316" max="13316" width="18.7109375" customWidth="1"/>
    <col min="13317" max="13317" width="18.5703125" customWidth="1"/>
    <col min="13569" max="13569" width="3.42578125" customWidth="1"/>
    <col min="13570" max="13570" width="59.5703125" customWidth="1"/>
    <col min="13571" max="13571" width="21.28515625" customWidth="1"/>
    <col min="13572" max="13572" width="18.7109375" customWidth="1"/>
    <col min="13573" max="13573" width="18.5703125" customWidth="1"/>
    <col min="13825" max="13825" width="3.42578125" customWidth="1"/>
    <col min="13826" max="13826" width="59.5703125" customWidth="1"/>
    <col min="13827" max="13827" width="21.28515625" customWidth="1"/>
    <col min="13828" max="13828" width="18.7109375" customWidth="1"/>
    <col min="13829" max="13829" width="18.5703125" customWidth="1"/>
    <col min="14081" max="14081" width="3.42578125" customWidth="1"/>
    <col min="14082" max="14082" width="59.5703125" customWidth="1"/>
    <col min="14083" max="14083" width="21.28515625" customWidth="1"/>
    <col min="14084" max="14084" width="18.7109375" customWidth="1"/>
    <col min="14085" max="14085" width="18.5703125" customWidth="1"/>
    <col min="14337" max="14337" width="3.42578125" customWidth="1"/>
    <col min="14338" max="14338" width="59.5703125" customWidth="1"/>
    <col min="14339" max="14339" width="21.28515625" customWidth="1"/>
    <col min="14340" max="14340" width="18.7109375" customWidth="1"/>
    <col min="14341" max="14341" width="18.5703125" customWidth="1"/>
    <col min="14593" max="14593" width="3.42578125" customWidth="1"/>
    <col min="14594" max="14594" width="59.5703125" customWidth="1"/>
    <col min="14595" max="14595" width="21.28515625" customWidth="1"/>
    <col min="14596" max="14596" width="18.7109375" customWidth="1"/>
    <col min="14597" max="14597" width="18.5703125" customWidth="1"/>
    <col min="14849" max="14849" width="3.42578125" customWidth="1"/>
    <col min="14850" max="14850" width="59.5703125" customWidth="1"/>
    <col min="14851" max="14851" width="21.28515625" customWidth="1"/>
    <col min="14852" max="14852" width="18.7109375" customWidth="1"/>
    <col min="14853" max="14853" width="18.5703125" customWidth="1"/>
    <col min="15105" max="15105" width="3.42578125" customWidth="1"/>
    <col min="15106" max="15106" width="59.5703125" customWidth="1"/>
    <col min="15107" max="15107" width="21.28515625" customWidth="1"/>
    <col min="15108" max="15108" width="18.7109375" customWidth="1"/>
    <col min="15109" max="15109" width="18.5703125" customWidth="1"/>
    <col min="15361" max="15361" width="3.42578125" customWidth="1"/>
    <col min="15362" max="15362" width="59.5703125" customWidth="1"/>
    <col min="15363" max="15363" width="21.28515625" customWidth="1"/>
    <col min="15364" max="15364" width="18.7109375" customWidth="1"/>
    <col min="15365" max="15365" width="18.5703125" customWidth="1"/>
    <col min="15617" max="15617" width="3.42578125" customWidth="1"/>
    <col min="15618" max="15618" width="59.5703125" customWidth="1"/>
    <col min="15619" max="15619" width="21.28515625" customWidth="1"/>
    <col min="15620" max="15620" width="18.7109375" customWidth="1"/>
    <col min="15621" max="15621" width="18.5703125" customWidth="1"/>
    <col min="15873" max="15873" width="3.42578125" customWidth="1"/>
    <col min="15874" max="15874" width="59.5703125" customWidth="1"/>
    <col min="15875" max="15875" width="21.28515625" customWidth="1"/>
    <col min="15876" max="15876" width="18.7109375" customWidth="1"/>
    <col min="15877" max="15877" width="18.5703125" customWidth="1"/>
    <col min="16129" max="16129" width="3.42578125" customWidth="1"/>
    <col min="16130" max="16130" width="59.5703125" customWidth="1"/>
    <col min="16131" max="16131" width="21.28515625" customWidth="1"/>
    <col min="16132" max="16132" width="18.7109375" customWidth="1"/>
    <col min="16133" max="16133" width="18.5703125" customWidth="1"/>
  </cols>
  <sheetData>
    <row r="1" spans="1:6" x14ac:dyDescent="0.25">
      <c r="E1" s="168" t="s">
        <v>239</v>
      </c>
      <c r="F1" s="169"/>
    </row>
    <row r="3" spans="1:6" x14ac:dyDescent="0.25">
      <c r="A3" s="167" t="s">
        <v>95</v>
      </c>
      <c r="B3" s="167"/>
      <c r="C3" s="167"/>
      <c r="D3" s="167"/>
      <c r="E3" s="167"/>
      <c r="F3" s="167"/>
    </row>
    <row r="4" spans="1:6" x14ac:dyDescent="0.25">
      <c r="A4" s="46"/>
      <c r="B4" s="46"/>
      <c r="C4" s="46"/>
      <c r="D4" s="46"/>
      <c r="E4" s="46"/>
      <c r="F4" s="46"/>
    </row>
    <row r="5" spans="1:6" x14ac:dyDescent="0.25">
      <c r="A5" s="46"/>
      <c r="B5" s="46"/>
      <c r="C5" s="46"/>
      <c r="D5" s="46"/>
      <c r="E5" s="170" t="s">
        <v>68</v>
      </c>
      <c r="F5" s="170"/>
    </row>
    <row r="6" spans="1:6" ht="60" x14ac:dyDescent="0.25">
      <c r="A6" s="48" t="s">
        <v>69</v>
      </c>
      <c r="B6" s="49" t="s">
        <v>70</v>
      </c>
      <c r="C6" s="50" t="s">
        <v>71</v>
      </c>
      <c r="D6" s="50" t="s">
        <v>72</v>
      </c>
      <c r="E6" s="50" t="s">
        <v>73</v>
      </c>
      <c r="F6" s="50" t="s">
        <v>74</v>
      </c>
    </row>
    <row r="7" spans="1:6" x14ac:dyDescent="0.25">
      <c r="A7" s="51" t="s">
        <v>37</v>
      </c>
      <c r="B7" s="51" t="s">
        <v>88</v>
      </c>
      <c r="C7" s="52">
        <v>137000</v>
      </c>
      <c r="D7" s="52">
        <v>137000</v>
      </c>
      <c r="E7" s="52"/>
      <c r="F7" s="52">
        <f>C7-(E7+D7)</f>
        <v>0</v>
      </c>
    </row>
    <row r="8" spans="1:6" ht="24.75" x14ac:dyDescent="0.25">
      <c r="A8" s="51" t="s">
        <v>39</v>
      </c>
      <c r="B8" s="55" t="s">
        <v>87</v>
      </c>
      <c r="C8" s="56">
        <v>112000000</v>
      </c>
      <c r="D8" s="56"/>
      <c r="E8" s="56">
        <v>112000000</v>
      </c>
      <c r="F8" s="56">
        <f t="shared" ref="F8" si="0">C8-(E8+D8)</f>
        <v>0</v>
      </c>
    </row>
    <row r="9" spans="1:6" x14ac:dyDescent="0.25">
      <c r="A9" s="57" t="s">
        <v>40</v>
      </c>
      <c r="B9" s="53" t="s">
        <v>89</v>
      </c>
      <c r="C9" s="54">
        <f>SUM(C7:C8)</f>
        <v>112137000</v>
      </c>
      <c r="D9" s="54">
        <f>SUM(D7:D8)</f>
        <v>137000</v>
      </c>
      <c r="E9" s="54">
        <f>SUM(E7:E8)</f>
        <v>112000000</v>
      </c>
      <c r="F9" s="54">
        <f>C9-(E9+D9)</f>
        <v>0</v>
      </c>
    </row>
    <row r="10" spans="1:6" x14ac:dyDescent="0.25">
      <c r="A10" s="57" t="s">
        <v>42</v>
      </c>
      <c r="B10" s="57" t="s">
        <v>75</v>
      </c>
      <c r="C10" s="58">
        <f>C9</f>
        <v>112137000</v>
      </c>
      <c r="D10" s="58">
        <f t="shared" ref="D10:F10" si="1">D9</f>
        <v>137000</v>
      </c>
      <c r="E10" s="58">
        <f t="shared" si="1"/>
        <v>112000000</v>
      </c>
      <c r="F10" s="58">
        <f t="shared" si="1"/>
        <v>0</v>
      </c>
    </row>
    <row r="11" spans="1:6" x14ac:dyDescent="0.25">
      <c r="A11" s="51" t="s">
        <v>44</v>
      </c>
      <c r="B11" s="51" t="s">
        <v>90</v>
      </c>
      <c r="C11" s="52">
        <v>1116838</v>
      </c>
      <c r="D11" s="52">
        <v>1116838</v>
      </c>
      <c r="E11" s="52"/>
      <c r="F11" s="52">
        <f t="shared" ref="F11:F12" si="2">C11-(E11+D11)</f>
        <v>0</v>
      </c>
    </row>
    <row r="12" spans="1:6" x14ac:dyDescent="0.25">
      <c r="A12" s="51" t="s">
        <v>55</v>
      </c>
      <c r="B12" s="51" t="s">
        <v>76</v>
      </c>
      <c r="C12" s="52">
        <v>740000</v>
      </c>
      <c r="D12" s="52">
        <v>740000</v>
      </c>
      <c r="E12" s="52"/>
      <c r="F12" s="52">
        <f t="shared" si="2"/>
        <v>0</v>
      </c>
    </row>
    <row r="13" spans="1:6" x14ac:dyDescent="0.25">
      <c r="A13" s="51" t="s">
        <v>56</v>
      </c>
      <c r="B13" s="51" t="s">
        <v>78</v>
      </c>
      <c r="C13" s="52">
        <v>6696978</v>
      </c>
      <c r="D13" s="52">
        <v>6613242</v>
      </c>
      <c r="E13" s="52"/>
      <c r="F13" s="52">
        <f>-(D13+E13-C13)</f>
        <v>83736</v>
      </c>
    </row>
    <row r="14" spans="1:6" ht="24.75" x14ac:dyDescent="0.25">
      <c r="A14" s="51" t="s">
        <v>57</v>
      </c>
      <c r="B14" s="55" t="s">
        <v>80</v>
      </c>
      <c r="C14" s="56">
        <v>5514180</v>
      </c>
      <c r="D14" s="56">
        <v>5514180</v>
      </c>
      <c r="E14" s="56"/>
      <c r="F14" s="52">
        <f t="shared" ref="F14:F17" si="3">-(D14+E14-C14)</f>
        <v>0</v>
      </c>
    </row>
    <row r="15" spans="1:6" x14ac:dyDescent="0.25">
      <c r="A15" s="51" t="s">
        <v>77</v>
      </c>
      <c r="B15" s="51" t="s">
        <v>82</v>
      </c>
      <c r="C15" s="52">
        <v>234282</v>
      </c>
      <c r="D15" s="52">
        <v>234282</v>
      </c>
      <c r="E15" s="52"/>
      <c r="F15" s="52">
        <f t="shared" si="3"/>
        <v>0</v>
      </c>
    </row>
    <row r="16" spans="1:6" x14ac:dyDescent="0.25">
      <c r="A16" s="57" t="s">
        <v>79</v>
      </c>
      <c r="B16" s="57" t="s">
        <v>84</v>
      </c>
      <c r="C16" s="58">
        <f>SUM(C14:C15)</f>
        <v>5748462</v>
      </c>
      <c r="D16" s="58">
        <f>SUM(D14:D15)</f>
        <v>5748462</v>
      </c>
      <c r="E16" s="58"/>
      <c r="F16" s="52">
        <f t="shared" si="3"/>
        <v>0</v>
      </c>
    </row>
    <row r="17" spans="1:6" x14ac:dyDescent="0.25">
      <c r="A17" s="51" t="s">
        <v>81</v>
      </c>
      <c r="B17" s="51" t="s">
        <v>91</v>
      </c>
      <c r="C17" s="52">
        <v>6243274</v>
      </c>
      <c r="D17" s="52">
        <v>6169027</v>
      </c>
      <c r="E17" s="52"/>
      <c r="F17" s="52">
        <f t="shared" si="3"/>
        <v>74247</v>
      </c>
    </row>
    <row r="18" spans="1:6" ht="24.75" x14ac:dyDescent="0.25">
      <c r="A18" s="51" t="s">
        <v>83</v>
      </c>
      <c r="B18" s="55" t="s">
        <v>92</v>
      </c>
      <c r="C18" s="56">
        <v>10419080</v>
      </c>
      <c r="D18" s="56">
        <v>10419080</v>
      </c>
      <c r="E18" s="56"/>
      <c r="F18" s="52">
        <f t="shared" ref="F18:F19" si="4">D18+E18-C18</f>
        <v>0</v>
      </c>
    </row>
    <row r="19" spans="1:6" ht="24.75" x14ac:dyDescent="0.25">
      <c r="A19" s="51" t="s">
        <v>85</v>
      </c>
      <c r="B19" s="55" t="s">
        <v>93</v>
      </c>
      <c r="C19" s="56">
        <v>568960</v>
      </c>
      <c r="D19" s="56">
        <v>213360</v>
      </c>
      <c r="E19" s="56">
        <v>355600</v>
      </c>
      <c r="F19" s="52">
        <f t="shared" si="4"/>
        <v>0</v>
      </c>
    </row>
    <row r="20" spans="1:6" x14ac:dyDescent="0.25">
      <c r="A20" s="51" t="s">
        <v>86</v>
      </c>
      <c r="B20" s="57" t="s">
        <v>94</v>
      </c>
      <c r="C20" s="58">
        <f>C10+C11+C12+C13+C16+C17+C18+C19</f>
        <v>143670592</v>
      </c>
      <c r="D20" s="58">
        <f t="shared" ref="D20:F20" si="5">D10+D11+D12+D13+D16+D17+D18+D19</f>
        <v>31157009</v>
      </c>
      <c r="E20" s="58">
        <f t="shared" si="5"/>
        <v>112355600</v>
      </c>
      <c r="F20" s="58">
        <f t="shared" si="5"/>
        <v>157983</v>
      </c>
    </row>
    <row r="21" spans="1:6" x14ac:dyDescent="0.25">
      <c r="A21" s="46"/>
      <c r="B21" s="51"/>
      <c r="C21" s="52"/>
      <c r="D21" s="52"/>
      <c r="E21" s="52"/>
      <c r="F21" s="52"/>
    </row>
    <row r="22" spans="1:6" x14ac:dyDescent="0.25">
      <c r="A22" s="46"/>
      <c r="B22" s="51"/>
      <c r="C22" s="52"/>
      <c r="D22" s="52"/>
      <c r="E22" s="52"/>
      <c r="F22" s="52"/>
    </row>
    <row r="23" spans="1:6" x14ac:dyDescent="0.25">
      <c r="A23" s="46"/>
      <c r="B23" s="51"/>
      <c r="C23" s="52"/>
      <c r="D23" s="52"/>
      <c r="E23" s="52"/>
      <c r="F23" s="52"/>
    </row>
    <row r="24" spans="1:6" x14ac:dyDescent="0.25">
      <c r="A24" s="46"/>
      <c r="B24" s="51"/>
      <c r="C24" s="52"/>
      <c r="D24" s="52"/>
      <c r="E24" s="52"/>
      <c r="F24" s="52"/>
    </row>
    <row r="25" spans="1:6" x14ac:dyDescent="0.25">
      <c r="A25" s="46"/>
      <c r="B25" s="51"/>
      <c r="C25" s="52"/>
      <c r="D25" s="52"/>
      <c r="E25" s="52"/>
      <c r="F25" s="52"/>
    </row>
    <row r="26" spans="1:6" x14ac:dyDescent="0.25">
      <c r="A26" s="46"/>
      <c r="B26" s="51"/>
      <c r="C26" s="52"/>
      <c r="D26" s="52"/>
      <c r="E26" s="52"/>
      <c r="F26" s="52"/>
    </row>
    <row r="27" spans="1:6" x14ac:dyDescent="0.25">
      <c r="A27" s="46"/>
      <c r="B27" s="51"/>
      <c r="C27" s="52"/>
      <c r="D27" s="52"/>
      <c r="E27" s="52"/>
      <c r="F27" s="52"/>
    </row>
    <row r="28" spans="1:6" x14ac:dyDescent="0.25">
      <c r="A28" s="46"/>
      <c r="B28" s="51"/>
      <c r="C28" s="52"/>
      <c r="D28" s="52"/>
      <c r="E28" s="52"/>
      <c r="F28" s="52"/>
    </row>
    <row r="29" spans="1:6" x14ac:dyDescent="0.25">
      <c r="A29" s="46"/>
      <c r="B29" s="51"/>
      <c r="C29" s="52"/>
      <c r="D29" s="52"/>
      <c r="E29" s="52"/>
      <c r="F29" s="52"/>
    </row>
    <row r="30" spans="1:6" x14ac:dyDescent="0.25">
      <c r="A30" s="46"/>
      <c r="B30" s="51"/>
      <c r="C30" s="52"/>
      <c r="D30" s="52"/>
      <c r="E30" s="52"/>
      <c r="F30" s="52"/>
    </row>
    <row r="31" spans="1:6" x14ac:dyDescent="0.25">
      <c r="A31" s="46"/>
      <c r="B31" s="51"/>
      <c r="C31" s="52"/>
      <c r="D31" s="52"/>
      <c r="E31" s="52"/>
      <c r="F31" s="52"/>
    </row>
    <row r="32" spans="1:6" x14ac:dyDescent="0.25">
      <c r="A32" s="46"/>
      <c r="B32" s="51"/>
      <c r="C32" s="52"/>
      <c r="D32" s="52"/>
      <c r="E32" s="52"/>
      <c r="F32" s="52"/>
    </row>
    <row r="33" spans="1:6" x14ac:dyDescent="0.25">
      <c r="A33" s="46"/>
      <c r="B33" s="51"/>
      <c r="C33" s="52"/>
      <c r="D33" s="52"/>
      <c r="E33" s="52"/>
      <c r="F33" s="52"/>
    </row>
    <row r="34" spans="1:6" x14ac:dyDescent="0.25">
      <c r="A34" s="46"/>
      <c r="B34" s="51"/>
      <c r="C34" s="52"/>
      <c r="D34" s="52"/>
      <c r="E34" s="52"/>
      <c r="F34" s="52"/>
    </row>
    <row r="35" spans="1:6" x14ac:dyDescent="0.25">
      <c r="A35" s="46"/>
      <c r="B35" s="51"/>
      <c r="C35" s="52"/>
      <c r="D35" s="52"/>
      <c r="E35" s="52"/>
      <c r="F35" s="52"/>
    </row>
    <row r="36" spans="1:6" x14ac:dyDescent="0.25">
      <c r="A36" s="46"/>
      <c r="B36" s="51"/>
      <c r="C36" s="52"/>
      <c r="D36" s="52"/>
      <c r="E36" s="52"/>
      <c r="F36" s="52"/>
    </row>
    <row r="37" spans="1:6" x14ac:dyDescent="0.25">
      <c r="A37" s="46"/>
      <c r="B37" s="51"/>
      <c r="C37" s="52"/>
      <c r="D37" s="52"/>
      <c r="E37" s="52"/>
      <c r="F37" s="52"/>
    </row>
    <row r="38" spans="1:6" x14ac:dyDescent="0.25">
      <c r="A38" s="46"/>
      <c r="B38" s="51"/>
      <c r="C38" s="52"/>
      <c r="D38" s="52"/>
      <c r="E38" s="52"/>
      <c r="F38" s="52"/>
    </row>
    <row r="39" spans="1:6" x14ac:dyDescent="0.25">
      <c r="A39" s="46"/>
      <c r="B39" s="51"/>
      <c r="C39" s="52"/>
      <c r="D39" s="52"/>
      <c r="E39" s="52"/>
      <c r="F39" s="52"/>
    </row>
    <row r="40" spans="1:6" x14ac:dyDescent="0.25">
      <c r="A40" s="46"/>
      <c r="B40" s="51"/>
      <c r="C40" s="52"/>
      <c r="D40" s="52"/>
      <c r="E40" s="52"/>
      <c r="F40" s="52"/>
    </row>
    <row r="41" spans="1:6" x14ac:dyDescent="0.25">
      <c r="A41" s="46"/>
      <c r="B41" s="46"/>
      <c r="C41" s="52"/>
      <c r="D41" s="52"/>
      <c r="E41" s="52"/>
      <c r="F41" s="52"/>
    </row>
    <row r="42" spans="1:6" x14ac:dyDescent="0.25">
      <c r="A42" s="46"/>
      <c r="B42" s="46"/>
      <c r="C42" s="52"/>
      <c r="D42" s="52"/>
      <c r="E42" s="52"/>
      <c r="F42" s="52"/>
    </row>
    <row r="43" spans="1:6" x14ac:dyDescent="0.25">
      <c r="A43" s="46"/>
      <c r="B43" s="46"/>
      <c r="C43" s="52"/>
      <c r="D43" s="52"/>
      <c r="E43" s="52"/>
      <c r="F43" s="52"/>
    </row>
    <row r="44" spans="1:6" x14ac:dyDescent="0.25">
      <c r="A44" s="46"/>
      <c r="B44" s="46"/>
      <c r="C44" s="52"/>
      <c r="D44" s="52"/>
      <c r="E44" s="52"/>
      <c r="F44" s="52"/>
    </row>
    <row r="45" spans="1:6" x14ac:dyDescent="0.25">
      <c r="A45" s="46"/>
      <c r="B45" s="46"/>
      <c r="C45" s="52"/>
      <c r="D45" s="52"/>
      <c r="E45" s="52"/>
      <c r="F45" s="52"/>
    </row>
    <row r="46" spans="1:6" x14ac:dyDescent="0.25">
      <c r="A46" s="46"/>
      <c r="B46" s="46"/>
      <c r="C46" s="52"/>
      <c r="D46" s="52"/>
      <c r="E46" s="52"/>
      <c r="F46" s="52"/>
    </row>
    <row r="47" spans="1:6" x14ac:dyDescent="0.25">
      <c r="A47" s="46"/>
      <c r="B47" s="46"/>
      <c r="C47" s="52"/>
      <c r="D47" s="52"/>
      <c r="E47" s="52"/>
      <c r="F47" s="52"/>
    </row>
    <row r="48" spans="1:6" x14ac:dyDescent="0.25">
      <c r="A48" s="46"/>
      <c r="B48" s="46"/>
      <c r="C48" s="52"/>
      <c r="D48" s="52"/>
      <c r="E48" s="52"/>
      <c r="F48" s="52"/>
    </row>
    <row r="49" spans="1:6" x14ac:dyDescent="0.25">
      <c r="A49" s="46"/>
      <c r="B49" s="46"/>
      <c r="C49" s="52"/>
      <c r="D49" s="52"/>
      <c r="E49" s="52"/>
      <c r="F49" s="52"/>
    </row>
    <row r="50" spans="1:6" x14ac:dyDescent="0.25">
      <c r="A50" s="46"/>
      <c r="B50" s="46"/>
      <c r="C50" s="52"/>
      <c r="D50" s="52"/>
      <c r="E50" s="52"/>
      <c r="F50" s="52"/>
    </row>
    <row r="51" spans="1:6" x14ac:dyDescent="0.25">
      <c r="A51" s="46"/>
      <c r="B51" s="46"/>
      <c r="C51" s="52"/>
      <c r="D51" s="52"/>
      <c r="E51" s="52"/>
      <c r="F51" s="52"/>
    </row>
    <row r="52" spans="1:6" x14ac:dyDescent="0.25">
      <c r="A52" s="46"/>
      <c r="B52" s="46"/>
      <c r="C52" s="52"/>
      <c r="D52" s="52"/>
      <c r="E52" s="52"/>
      <c r="F52" s="52"/>
    </row>
    <row r="53" spans="1:6" x14ac:dyDescent="0.25">
      <c r="A53" s="46"/>
      <c r="B53" s="46"/>
      <c r="C53" s="52"/>
      <c r="D53" s="52"/>
      <c r="E53" s="52"/>
      <c r="F53" s="52"/>
    </row>
    <row r="54" spans="1:6" x14ac:dyDescent="0.25">
      <c r="A54" s="46"/>
      <c r="B54" s="46"/>
      <c r="C54" s="52"/>
      <c r="D54" s="52"/>
      <c r="E54" s="52"/>
      <c r="F54" s="52"/>
    </row>
    <row r="55" spans="1:6" x14ac:dyDescent="0.25">
      <c r="A55" s="46"/>
      <c r="B55" s="46"/>
      <c r="C55" s="52"/>
      <c r="D55" s="52"/>
      <c r="E55" s="52"/>
      <c r="F55" s="52"/>
    </row>
    <row r="56" spans="1:6" x14ac:dyDescent="0.25">
      <c r="A56" s="46"/>
      <c r="B56" s="46"/>
      <c r="C56" s="52"/>
      <c r="D56" s="52"/>
      <c r="E56" s="52"/>
      <c r="F56" s="52"/>
    </row>
    <row r="57" spans="1:6" x14ac:dyDescent="0.25">
      <c r="A57" s="46"/>
      <c r="B57" s="46"/>
      <c r="C57" s="52"/>
      <c r="D57" s="52"/>
      <c r="E57" s="52"/>
      <c r="F57" s="52"/>
    </row>
    <row r="58" spans="1:6" x14ac:dyDescent="0.25">
      <c r="A58" s="46"/>
      <c r="B58" s="46"/>
      <c r="C58" s="52"/>
      <c r="D58" s="52"/>
      <c r="E58" s="52"/>
      <c r="F58" s="52"/>
    </row>
    <row r="59" spans="1:6" x14ac:dyDescent="0.25">
      <c r="A59" s="46"/>
      <c r="B59" s="46"/>
      <c r="C59" s="52"/>
      <c r="D59" s="52"/>
      <c r="E59" s="52"/>
      <c r="F59" s="52"/>
    </row>
    <row r="60" spans="1:6" x14ac:dyDescent="0.25">
      <c r="A60" s="46"/>
      <c r="B60" s="46"/>
      <c r="C60" s="52"/>
      <c r="D60" s="52"/>
      <c r="E60" s="52"/>
      <c r="F60" s="52"/>
    </row>
    <row r="61" spans="1:6" x14ac:dyDescent="0.25">
      <c r="A61" s="46"/>
      <c r="B61" s="46"/>
      <c r="C61" s="52"/>
      <c r="D61" s="52"/>
      <c r="E61" s="52"/>
      <c r="F61" s="52"/>
    </row>
    <row r="62" spans="1:6" x14ac:dyDescent="0.25">
      <c r="A62" s="46"/>
      <c r="B62" s="46"/>
      <c r="C62" s="52"/>
      <c r="D62" s="52"/>
      <c r="E62" s="52"/>
      <c r="F62" s="52"/>
    </row>
    <row r="63" spans="1:6" x14ac:dyDescent="0.25">
      <c r="A63" s="46"/>
      <c r="B63" s="46"/>
      <c r="C63" s="52"/>
      <c r="D63" s="52"/>
      <c r="E63" s="52"/>
      <c r="F63" s="52"/>
    </row>
    <row r="64" spans="1:6" x14ac:dyDescent="0.25">
      <c r="A64" s="46"/>
      <c r="B64" s="46"/>
      <c r="C64" s="52"/>
      <c r="D64" s="52"/>
      <c r="E64" s="52"/>
      <c r="F64" s="52"/>
    </row>
    <row r="65" spans="1:6" x14ac:dyDescent="0.25">
      <c r="A65" s="46"/>
      <c r="B65" s="46"/>
      <c r="C65" s="52"/>
      <c r="D65" s="52"/>
      <c r="E65" s="52"/>
      <c r="F65" s="52"/>
    </row>
    <row r="66" spans="1:6" x14ac:dyDescent="0.25">
      <c r="A66" s="46"/>
      <c r="B66" s="46"/>
      <c r="C66" s="52"/>
      <c r="D66" s="52"/>
      <c r="E66" s="52"/>
      <c r="F66" s="52"/>
    </row>
    <row r="67" spans="1:6" x14ac:dyDescent="0.25">
      <c r="A67" s="46"/>
      <c r="B67" s="46"/>
      <c r="C67" s="52"/>
      <c r="D67" s="52"/>
      <c r="E67" s="52"/>
      <c r="F67" s="52"/>
    </row>
    <row r="68" spans="1:6" x14ac:dyDescent="0.25">
      <c r="A68" s="46"/>
      <c r="B68" s="46"/>
      <c r="C68" s="52"/>
      <c r="D68" s="52"/>
      <c r="E68" s="52"/>
      <c r="F68" s="52"/>
    </row>
    <row r="69" spans="1:6" x14ac:dyDescent="0.25">
      <c r="A69" s="46"/>
      <c r="B69" s="46"/>
      <c r="C69" s="52"/>
      <c r="D69" s="52"/>
      <c r="E69" s="52"/>
      <c r="F69" s="52"/>
    </row>
    <row r="70" spans="1:6" x14ac:dyDescent="0.25">
      <c r="A70" s="46"/>
      <c r="B70" s="46"/>
      <c r="C70" s="52"/>
      <c r="D70" s="52"/>
      <c r="E70" s="52"/>
      <c r="F70" s="52"/>
    </row>
    <row r="71" spans="1:6" x14ac:dyDescent="0.25">
      <c r="A71" s="46"/>
      <c r="B71" s="46"/>
      <c r="C71" s="52"/>
      <c r="D71" s="52"/>
      <c r="E71" s="52"/>
      <c r="F71" s="52"/>
    </row>
    <row r="72" spans="1:6" x14ac:dyDescent="0.25">
      <c r="A72" s="46"/>
      <c r="B72" s="46"/>
      <c r="C72" s="52"/>
      <c r="D72" s="52"/>
      <c r="E72" s="52"/>
      <c r="F72" s="52"/>
    </row>
    <row r="73" spans="1:6" x14ac:dyDescent="0.25">
      <c r="A73" s="46"/>
      <c r="B73" s="46"/>
      <c r="C73" s="52"/>
      <c r="D73" s="52"/>
      <c r="E73" s="52"/>
      <c r="F73" s="52"/>
    </row>
    <row r="74" spans="1:6" x14ac:dyDescent="0.25">
      <c r="A74" s="46"/>
      <c r="B74" s="46"/>
      <c r="C74" s="52"/>
      <c r="D74" s="52"/>
      <c r="E74" s="52"/>
      <c r="F74" s="52"/>
    </row>
    <row r="75" spans="1:6" x14ac:dyDescent="0.25">
      <c r="A75" s="46"/>
      <c r="B75" s="46"/>
      <c r="C75" s="52"/>
      <c r="D75" s="52"/>
      <c r="E75" s="52"/>
      <c r="F75" s="52"/>
    </row>
    <row r="76" spans="1:6" x14ac:dyDescent="0.25">
      <c r="A76" s="46"/>
      <c r="B76" s="46"/>
      <c r="C76" s="52"/>
      <c r="D76" s="52"/>
      <c r="E76" s="52"/>
      <c r="F76" s="52"/>
    </row>
    <row r="77" spans="1:6" x14ac:dyDescent="0.25">
      <c r="A77" s="46"/>
      <c r="B77" s="46"/>
      <c r="C77" s="52"/>
      <c r="D77" s="52"/>
      <c r="E77" s="52"/>
      <c r="F77" s="52"/>
    </row>
    <row r="78" spans="1:6" x14ac:dyDescent="0.25">
      <c r="A78" s="46"/>
      <c r="B78" s="46"/>
      <c r="C78" s="52"/>
      <c r="D78" s="52"/>
      <c r="E78" s="52"/>
      <c r="F78" s="52"/>
    </row>
    <row r="79" spans="1:6" x14ac:dyDescent="0.25">
      <c r="A79" s="46"/>
      <c r="B79" s="46"/>
      <c r="C79" s="52"/>
      <c r="D79" s="52"/>
      <c r="E79" s="52"/>
      <c r="F79" s="52"/>
    </row>
    <row r="80" spans="1:6" x14ac:dyDescent="0.25">
      <c r="A80" s="46"/>
      <c r="B80" s="46"/>
      <c r="C80" s="52"/>
      <c r="D80" s="52"/>
      <c r="E80" s="52"/>
      <c r="F80" s="52"/>
    </row>
    <row r="81" spans="1:6" x14ac:dyDescent="0.25">
      <c r="A81" s="46"/>
      <c r="B81" s="46"/>
      <c r="C81" s="52"/>
      <c r="D81" s="52"/>
      <c r="E81" s="52"/>
      <c r="F81" s="52"/>
    </row>
    <row r="82" spans="1:6" x14ac:dyDescent="0.25">
      <c r="A82" s="46"/>
      <c r="B82" s="46"/>
      <c r="C82" s="52"/>
      <c r="D82" s="52"/>
      <c r="E82" s="52"/>
      <c r="F82" s="52"/>
    </row>
    <row r="83" spans="1:6" x14ac:dyDescent="0.25">
      <c r="A83" s="46"/>
      <c r="B83" s="46"/>
      <c r="C83" s="52"/>
      <c r="D83" s="52"/>
      <c r="E83" s="52"/>
      <c r="F83" s="52"/>
    </row>
    <row r="84" spans="1:6" x14ac:dyDescent="0.25">
      <c r="A84" s="46"/>
      <c r="B84" s="46"/>
      <c r="C84" s="52"/>
      <c r="D84" s="52"/>
      <c r="E84" s="52"/>
      <c r="F84" s="52"/>
    </row>
    <row r="85" spans="1:6" x14ac:dyDescent="0.25">
      <c r="A85" s="46"/>
      <c r="B85" s="46"/>
      <c r="C85" s="52"/>
      <c r="D85" s="52"/>
      <c r="E85" s="52"/>
      <c r="F85" s="52"/>
    </row>
    <row r="86" spans="1:6" x14ac:dyDescent="0.25">
      <c r="A86" s="46"/>
      <c r="B86" s="46"/>
      <c r="C86" s="52"/>
      <c r="D86" s="52"/>
      <c r="E86" s="52"/>
      <c r="F86" s="52"/>
    </row>
    <row r="87" spans="1:6" x14ac:dyDescent="0.25">
      <c r="A87" s="46"/>
      <c r="B87" s="46"/>
      <c r="C87" s="52"/>
      <c r="D87" s="52"/>
      <c r="E87" s="52"/>
      <c r="F87" s="52"/>
    </row>
    <row r="88" spans="1:6" x14ac:dyDescent="0.25">
      <c r="A88" s="46"/>
      <c r="B88" s="46"/>
      <c r="C88" s="52"/>
      <c r="D88" s="52"/>
      <c r="E88" s="52"/>
      <c r="F88" s="52"/>
    </row>
    <row r="89" spans="1:6" x14ac:dyDescent="0.25">
      <c r="A89" s="46"/>
      <c r="B89" s="46"/>
      <c r="C89" s="52"/>
      <c r="D89" s="52"/>
      <c r="E89" s="52"/>
      <c r="F89" s="52"/>
    </row>
    <row r="90" spans="1:6" x14ac:dyDescent="0.25">
      <c r="A90" s="46"/>
      <c r="B90" s="46"/>
      <c r="C90" s="52"/>
      <c r="D90" s="52"/>
      <c r="E90" s="52"/>
      <c r="F90" s="52"/>
    </row>
    <row r="91" spans="1:6" x14ac:dyDescent="0.25">
      <c r="A91" s="46"/>
      <c r="B91" s="46"/>
      <c r="C91" s="52"/>
      <c r="D91" s="52"/>
      <c r="E91" s="52"/>
      <c r="F91" s="52"/>
    </row>
    <row r="92" spans="1:6" x14ac:dyDescent="0.25">
      <c r="A92" s="46"/>
      <c r="B92" s="46"/>
      <c r="C92" s="52"/>
      <c r="D92" s="52"/>
      <c r="E92" s="52"/>
      <c r="F92" s="52"/>
    </row>
    <row r="93" spans="1:6" x14ac:dyDescent="0.25">
      <c r="A93" s="46"/>
      <c r="B93" s="46"/>
      <c r="C93" s="52"/>
      <c r="D93" s="52"/>
      <c r="E93" s="52"/>
      <c r="F93" s="52"/>
    </row>
    <row r="94" spans="1:6" x14ac:dyDescent="0.25">
      <c r="A94" s="46"/>
      <c r="B94" s="46"/>
      <c r="C94" s="52"/>
      <c r="D94" s="52"/>
      <c r="E94" s="52"/>
      <c r="F94" s="52"/>
    </row>
    <row r="95" spans="1:6" x14ac:dyDescent="0.25">
      <c r="A95" s="46"/>
      <c r="B95" s="46"/>
      <c r="C95" s="52"/>
      <c r="D95" s="52"/>
      <c r="E95" s="52"/>
      <c r="F95" s="52"/>
    </row>
    <row r="96" spans="1:6" x14ac:dyDescent="0.25">
      <c r="A96" s="46"/>
      <c r="B96" s="46"/>
      <c r="C96" s="52"/>
      <c r="D96" s="52"/>
      <c r="E96" s="52"/>
      <c r="F96" s="52"/>
    </row>
    <row r="97" spans="1:6" x14ac:dyDescent="0.25">
      <c r="A97" s="46"/>
      <c r="B97" s="46"/>
      <c r="C97" s="52"/>
      <c r="D97" s="52"/>
      <c r="E97" s="52"/>
      <c r="F97" s="52"/>
    </row>
    <row r="98" spans="1:6" x14ac:dyDescent="0.25">
      <c r="A98" s="46"/>
      <c r="B98" s="46"/>
      <c r="C98" s="52"/>
      <c r="D98" s="52"/>
      <c r="E98" s="52"/>
      <c r="F98" s="52"/>
    </row>
    <row r="99" spans="1:6" x14ac:dyDescent="0.25">
      <c r="A99" s="46"/>
      <c r="B99" s="46"/>
      <c r="C99" s="52"/>
      <c r="D99" s="52"/>
      <c r="E99" s="52"/>
      <c r="F99" s="52"/>
    </row>
    <row r="100" spans="1:6" x14ac:dyDescent="0.25">
      <c r="A100" s="46"/>
      <c r="B100" s="46"/>
      <c r="C100" s="52"/>
      <c r="D100" s="52"/>
      <c r="E100" s="52"/>
      <c r="F100" s="52"/>
    </row>
    <row r="101" spans="1:6" x14ac:dyDescent="0.25">
      <c r="A101" s="46"/>
      <c r="B101" s="46"/>
      <c r="C101" s="52"/>
      <c r="D101" s="52"/>
      <c r="E101" s="52"/>
      <c r="F101" s="52"/>
    </row>
    <row r="102" spans="1:6" x14ac:dyDescent="0.25">
      <c r="A102" s="46"/>
      <c r="B102" s="46"/>
      <c r="C102" s="52"/>
      <c r="D102" s="52"/>
      <c r="E102" s="52"/>
      <c r="F102" s="52"/>
    </row>
    <row r="103" spans="1:6" x14ac:dyDescent="0.25">
      <c r="A103" s="46"/>
      <c r="B103" s="46"/>
      <c r="C103" s="52"/>
      <c r="D103" s="52"/>
      <c r="E103" s="52"/>
      <c r="F103" s="52"/>
    </row>
    <row r="104" spans="1:6" x14ac:dyDescent="0.25">
      <c r="A104" s="46"/>
      <c r="B104" s="46"/>
      <c r="C104" s="52"/>
      <c r="D104" s="52"/>
      <c r="E104" s="52"/>
      <c r="F104" s="52"/>
    </row>
    <row r="105" spans="1:6" x14ac:dyDescent="0.25">
      <c r="A105" s="46"/>
      <c r="B105" s="46"/>
      <c r="C105" s="52"/>
      <c r="D105" s="52"/>
      <c r="E105" s="52"/>
      <c r="F105" s="52"/>
    </row>
    <row r="106" spans="1:6" x14ac:dyDescent="0.25">
      <c r="A106" s="46"/>
      <c r="B106" s="46"/>
      <c r="C106" s="52"/>
      <c r="D106" s="52"/>
      <c r="E106" s="52"/>
      <c r="F106" s="52"/>
    </row>
    <row r="107" spans="1:6" x14ac:dyDescent="0.25">
      <c r="A107" s="46"/>
      <c r="B107" s="46"/>
      <c r="C107" s="52"/>
      <c r="D107" s="52"/>
      <c r="E107" s="52"/>
      <c r="F107" s="52"/>
    </row>
    <row r="108" spans="1:6" x14ac:dyDescent="0.25">
      <c r="A108" s="46"/>
      <c r="B108" s="46"/>
      <c r="C108" s="52"/>
      <c r="D108" s="52"/>
      <c r="E108" s="52"/>
      <c r="F108" s="52"/>
    </row>
    <row r="109" spans="1:6" x14ac:dyDescent="0.25">
      <c r="A109" s="46"/>
      <c r="B109" s="46"/>
      <c r="C109" s="52"/>
      <c r="D109" s="52"/>
      <c r="E109" s="52"/>
      <c r="F109" s="52"/>
    </row>
    <row r="110" spans="1:6" x14ac:dyDescent="0.25">
      <c r="A110" s="46"/>
      <c r="B110" s="46"/>
      <c r="C110" s="52"/>
      <c r="D110" s="52"/>
      <c r="E110" s="52"/>
      <c r="F110" s="52"/>
    </row>
    <row r="111" spans="1:6" x14ac:dyDescent="0.25">
      <c r="A111" s="46"/>
      <c r="B111" s="46"/>
      <c r="C111" s="52"/>
      <c r="D111" s="52"/>
      <c r="E111" s="52"/>
      <c r="F111" s="52"/>
    </row>
    <row r="112" spans="1:6" x14ac:dyDescent="0.25">
      <c r="A112" s="46"/>
      <c r="B112" s="46"/>
      <c r="C112" s="52"/>
      <c r="D112" s="52"/>
      <c r="E112" s="52"/>
      <c r="F112" s="52"/>
    </row>
    <row r="113" spans="1:6" x14ac:dyDescent="0.25">
      <c r="A113" s="46"/>
      <c r="B113" s="46"/>
      <c r="C113" s="52"/>
      <c r="D113" s="52"/>
      <c r="E113" s="52"/>
      <c r="F113" s="52"/>
    </row>
    <row r="114" spans="1:6" x14ac:dyDescent="0.25">
      <c r="A114" s="46"/>
      <c r="B114" s="46"/>
      <c r="C114" s="52"/>
      <c r="D114" s="52"/>
      <c r="E114" s="52"/>
      <c r="F114" s="52"/>
    </row>
    <row r="115" spans="1:6" x14ac:dyDescent="0.25">
      <c r="A115" s="46"/>
      <c r="B115" s="46"/>
      <c r="C115" s="52"/>
      <c r="D115" s="52"/>
      <c r="E115" s="52"/>
      <c r="F115" s="52"/>
    </row>
    <row r="116" spans="1:6" x14ac:dyDescent="0.25">
      <c r="A116" s="46"/>
      <c r="B116" s="46"/>
      <c r="C116" s="52"/>
      <c r="D116" s="52"/>
      <c r="E116" s="52"/>
      <c r="F116" s="52"/>
    </row>
    <row r="117" spans="1:6" x14ac:dyDescent="0.25">
      <c r="A117" s="46"/>
      <c r="B117" s="46"/>
      <c r="C117" s="52"/>
      <c r="D117" s="52"/>
      <c r="E117" s="52"/>
      <c r="F117" s="52"/>
    </row>
    <row r="118" spans="1:6" x14ac:dyDescent="0.25">
      <c r="A118" s="46"/>
      <c r="B118" s="46"/>
      <c r="C118" s="52"/>
      <c r="D118" s="52"/>
      <c r="E118" s="52"/>
      <c r="F118" s="52"/>
    </row>
    <row r="119" spans="1:6" x14ac:dyDescent="0.25">
      <c r="A119" s="46"/>
      <c r="B119" s="46"/>
      <c r="C119" s="52"/>
      <c r="D119" s="52"/>
      <c r="E119" s="52"/>
      <c r="F119" s="52"/>
    </row>
    <row r="120" spans="1:6" x14ac:dyDescent="0.25">
      <c r="A120" s="46"/>
      <c r="B120" s="46"/>
      <c r="C120" s="51"/>
      <c r="D120" s="51"/>
      <c r="E120" s="51"/>
      <c r="F120" s="51"/>
    </row>
    <row r="121" spans="1:6" x14ac:dyDescent="0.25">
      <c r="C121" s="59"/>
      <c r="D121" s="59"/>
      <c r="E121" s="59"/>
      <c r="F121" s="59"/>
    </row>
  </sheetData>
  <mergeCells count="3">
    <mergeCell ref="E1:F1"/>
    <mergeCell ref="A3:F3"/>
    <mergeCell ref="E5:F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1</vt:i4>
      </vt:variant>
    </vt:vector>
  </HeadingPairs>
  <TitlesOfParts>
    <vt:vector size="6" baseType="lpstr">
      <vt:lpstr>Helyi adó mért</vt:lpstr>
      <vt:lpstr>Közvetett támogatás</vt:lpstr>
      <vt:lpstr>Ált , köznev, szoc áll tám elsz</vt:lpstr>
      <vt:lpstr>előző évről áthúzódó áll tám el</vt:lpstr>
      <vt:lpstr>kieg és kötött áll tám</vt:lpstr>
      <vt:lpstr>'Ált , köznev, szoc áll tám elsz'!Nyomtatási_cím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2017-05-19T06:32:03Z</dcterms:modified>
</cp:coreProperties>
</file>