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elyi adó mért" sheetId="1" r:id="rId1"/>
    <sheet name="Közvetett támogatás" sheetId="2" state="hidden" r:id="rId2"/>
    <sheet name="Ált , köznev, szoc áll tám elsz" sheetId="7" r:id="rId3"/>
    <sheet name="Munka2" sheetId="10" state="hidden" r:id="rId4"/>
    <sheet name="vis maior" sheetId="8" state="hidden" r:id="rId5"/>
    <sheet name="előző évről áthúzódó áll tám el" sheetId="3" state="hidden" r:id="rId6"/>
    <sheet name="Adósságkonsz. n.rész.önk. több " sheetId="9" state="hidden" r:id="rId7"/>
    <sheet name="kieg és kötött áll tám" sheetId="4" r:id="rId8"/>
    <sheet name="2018. évi áthúzódó tám" sheetId="11" r:id="rId9"/>
  </sheets>
  <definedNames>
    <definedName name="_xlnm.Print_Titles" localSheetId="2">'Ált , köznev, szoc áll tám elsz'!$12:$15</definedName>
  </definedNames>
  <calcPr calcId="152511"/>
</workbook>
</file>

<file path=xl/calcChain.xml><?xml version="1.0" encoding="utf-8"?>
<calcChain xmlns="http://schemas.openxmlformats.org/spreadsheetml/2006/main">
  <c r="AD17" i="1" l="1"/>
  <c r="AC17" i="1"/>
  <c r="AB17" i="1"/>
  <c r="AA17" i="1"/>
  <c r="Z17" i="1"/>
  <c r="Y17" i="1"/>
  <c r="X17" i="1"/>
  <c r="W17" i="1"/>
  <c r="V17" i="1"/>
  <c r="U17" i="1"/>
  <c r="T17" i="1"/>
  <c r="S17" i="1"/>
  <c r="Q17" i="1"/>
  <c r="P17" i="1"/>
  <c r="O17" i="1"/>
  <c r="E9" i="11" l="1"/>
  <c r="F9" i="11"/>
  <c r="D9" i="11"/>
  <c r="E7" i="11"/>
  <c r="D7" i="11"/>
  <c r="G9" i="11" l="1"/>
  <c r="G8" i="11"/>
  <c r="G7" i="11"/>
  <c r="G6" i="11"/>
  <c r="E15" i="4"/>
  <c r="F15" i="4"/>
  <c r="D15" i="4"/>
  <c r="G13" i="4"/>
  <c r="J62" i="7"/>
  <c r="H62" i="7"/>
  <c r="L62" i="7"/>
  <c r="M62" i="7"/>
  <c r="N62" i="7"/>
  <c r="F62" i="7"/>
  <c r="H61" i="7"/>
  <c r="N50" i="7"/>
  <c r="M50" i="7"/>
  <c r="L50" i="7"/>
  <c r="J50" i="7"/>
  <c r="H50" i="7"/>
  <c r="F50" i="7"/>
  <c r="L47" i="7"/>
  <c r="H44" i="7"/>
  <c r="J44" i="7"/>
  <c r="L44" i="7"/>
  <c r="M44" i="7"/>
  <c r="N44" i="7"/>
  <c r="F44" i="7"/>
  <c r="N43" i="7"/>
  <c r="L43" i="7"/>
  <c r="K43" i="7"/>
  <c r="N38" i="7"/>
  <c r="J33" i="7"/>
  <c r="K36" i="7" l="1"/>
  <c r="L36" i="7"/>
  <c r="N36" i="7"/>
  <c r="L37" i="7"/>
  <c r="N37" i="7"/>
  <c r="K38" i="7"/>
  <c r="L38" i="7"/>
  <c r="F7" i="8" l="1"/>
  <c r="E11" i="4" l="1"/>
  <c r="E17" i="4" s="1"/>
  <c r="D11" i="4"/>
  <c r="D17" i="4" s="1"/>
  <c r="G16" i="4"/>
  <c r="G14" i="4"/>
  <c r="G15" i="4" s="1"/>
  <c r="F11" i="4"/>
  <c r="G10" i="4"/>
  <c r="G9" i="4"/>
  <c r="G8" i="4"/>
  <c r="G7" i="4"/>
  <c r="I7" i="9"/>
  <c r="E10" i="3"/>
  <c r="D10" i="3"/>
  <c r="C10" i="3"/>
  <c r="E7" i="3"/>
  <c r="N58" i="7"/>
  <c r="M61" i="7"/>
  <c r="J61" i="7"/>
  <c r="F61" i="7"/>
  <c r="N60" i="7"/>
  <c r="L60" i="7"/>
  <c r="N59" i="7"/>
  <c r="K59" i="7"/>
  <c r="L59" i="7"/>
  <c r="F12" i="4" l="1"/>
  <c r="F17" i="4"/>
  <c r="N61" i="7"/>
  <c r="G11" i="4"/>
  <c r="G12" i="4" s="1"/>
  <c r="G17" i="4" l="1"/>
  <c r="H34" i="7"/>
  <c r="I34" i="7"/>
  <c r="J34" i="7"/>
  <c r="K34" i="7"/>
  <c r="L34" i="7"/>
  <c r="N34" i="7"/>
  <c r="F34" i="7"/>
  <c r="L27" i="7"/>
  <c r="M27" i="7"/>
  <c r="N27" i="7"/>
  <c r="J27" i="7"/>
  <c r="M35" i="7" l="1"/>
  <c r="K35" i="7"/>
  <c r="L35" i="7"/>
  <c r="N35" i="7"/>
  <c r="N42" i="7"/>
  <c r="N40" i="7"/>
  <c r="N41" i="7"/>
  <c r="N39" i="7"/>
  <c r="H56" i="7"/>
  <c r="J56" i="7"/>
  <c r="M56" i="7"/>
  <c r="N57" i="7"/>
  <c r="N55" i="7"/>
  <c r="N54" i="7"/>
  <c r="N52" i="7"/>
  <c r="N51" i="7"/>
  <c r="N47" i="7"/>
  <c r="N48" i="7"/>
  <c r="N49" i="7"/>
  <c r="N45" i="7"/>
  <c r="N46" i="7"/>
  <c r="H53" i="7"/>
  <c r="J53" i="7"/>
  <c r="M53" i="7"/>
  <c r="L52" i="7"/>
  <c r="L51" i="7"/>
  <c r="K51" i="7"/>
  <c r="N53" i="7" l="1"/>
  <c r="N56" i="7"/>
  <c r="L53" i="7"/>
  <c r="L49" i="7"/>
  <c r="K49" i="7"/>
  <c r="L48" i="7"/>
  <c r="K48" i="7"/>
  <c r="H63" i="7"/>
  <c r="K42" i="7"/>
  <c r="K41" i="7"/>
  <c r="K46" i="7"/>
  <c r="K47" i="7"/>
  <c r="L46" i="7"/>
  <c r="L45" i="7"/>
  <c r="M63" i="7"/>
  <c r="L41" i="7"/>
  <c r="L42" i="7"/>
  <c r="L40" i="7"/>
  <c r="L39" i="7"/>
  <c r="F56" i="7" l="1"/>
  <c r="F53" i="7"/>
  <c r="L58" i="7" l="1"/>
  <c r="L61" i="7" s="1"/>
  <c r="K57" i="7"/>
  <c r="L57" i="7"/>
  <c r="L55" i="7"/>
  <c r="L54" i="7"/>
  <c r="K54" i="7"/>
  <c r="N63" i="7"/>
  <c r="L56" i="7" l="1"/>
  <c r="L63" i="7" s="1"/>
  <c r="J35" i="7"/>
  <c r="J63" i="7" s="1"/>
  <c r="F35" i="7"/>
  <c r="F63" i="7" s="1"/>
  <c r="J26" i="7"/>
  <c r="L26" i="7"/>
  <c r="M26" i="7"/>
  <c r="N26" i="7"/>
  <c r="F26" i="7"/>
  <c r="F27" i="7"/>
  <c r="D8" i="3" l="1"/>
  <c r="D9" i="3" s="1"/>
  <c r="C8" i="3"/>
  <c r="C9" i="3" s="1"/>
  <c r="E9" i="3" l="1"/>
  <c r="E8" i="3"/>
  <c r="D19" i="2" l="1"/>
  <c r="C19" i="2"/>
</calcChain>
</file>

<file path=xl/sharedStrings.xml><?xml version="1.0" encoding="utf-8"?>
<sst xmlns="http://schemas.openxmlformats.org/spreadsheetml/2006/main" count="359" uniqueCount="270">
  <si>
    <t xml:space="preserve"> T/1. számú melléklet</t>
  </si>
  <si>
    <t>Hévíz Város Önkormányzat</t>
  </si>
  <si>
    <t>Helyi adómértékek és bevételek alakulása</t>
  </si>
  <si>
    <t>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</si>
  <si>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</si>
  <si>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</si>
  <si>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</si>
  <si>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</si>
  <si>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</si>
  <si>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</si>
  <si>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</si>
  <si>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</si>
  <si>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</si>
  <si>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</si>
  <si>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</si>
  <si>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</si>
  <si>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</si>
  <si>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</si>
  <si>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</si>
  <si>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</si>
  <si>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</si>
  <si>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</si>
  <si>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Q</t>
  </si>
  <si>
    <t>V</t>
  </si>
  <si>
    <t>Megnevezés</t>
  </si>
  <si>
    <t>2005.</t>
  </si>
  <si>
    <t>2006.</t>
  </si>
  <si>
    <t>2007.</t>
  </si>
  <si>
    <t>2008.</t>
  </si>
  <si>
    <t>2009.</t>
  </si>
  <si>
    <t>2010.</t>
  </si>
  <si>
    <t>2015.</t>
  </si>
  <si>
    <t>2011.</t>
  </si>
  <si>
    <t>2012.</t>
  </si>
  <si>
    <t>2013.</t>
  </si>
  <si>
    <t>2014.</t>
  </si>
  <si>
    <t>1.</t>
  </si>
  <si>
    <r>
      <t>Építményadó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</si>
  <si>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2.</t>
  </si>
  <si>
    <t>3.</t>
  </si>
  <si>
    <t>Id. forg. adó tart. után Ft</t>
  </si>
  <si>
    <t>4.</t>
  </si>
  <si>
    <t>Pótlék, bírság</t>
  </si>
  <si>
    <t>5.</t>
  </si>
  <si>
    <t>Összesen</t>
  </si>
  <si>
    <t>2016.</t>
  </si>
  <si>
    <t>T</t>
  </si>
  <si>
    <t>W</t>
  </si>
  <si>
    <t>U</t>
  </si>
  <si>
    <r>
      <t>Építményadó (lakás, lakóépület)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</si>
  <si>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r>
      <t>Építményadó (szállásépület, szálláshely)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</si>
  <si>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r>
      <t>Építményadó (kereskedelmi egység, iroda)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</si>
  <si>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t>Iparűzési adó %</t>
  </si>
  <si>
    <t>6.</t>
  </si>
  <si>
    <t>7.</t>
  </si>
  <si>
    <t>8.</t>
  </si>
  <si>
    <t>közvetett támogatás</t>
  </si>
  <si>
    <t>2015. évi tény</t>
  </si>
  <si>
    <t>. Évi tény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</si>
  <si>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</si>
  <si>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Az adózás rendjéről szóló 2003. évi XCII. tv. figyelembe vételével méltányosságból származó kedvezmény</t>
  </si>
  <si>
    <t>Összes közvetett támogatás</t>
  </si>
  <si>
    <t xml:space="preserve">    ... /2017. (…...) rendelet ….. melléklete </t>
  </si>
  <si>
    <t>2016. évi tény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</si>
  <si>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</t>
    </r>
    <r>
      <rPr>
        <sz val="11"/>
        <color rgb="FFFF0000"/>
        <rFont val="Times New Roman"/>
        <family val="1"/>
        <charset val="238"/>
      </rPr>
      <t xml:space="preserve"> …..db  adótárgy, ……... m</t>
    </r>
    <r>
      <rPr>
        <vertAlign val="superscript"/>
        <sz val="11"/>
        <color rgb="FFFF0000"/>
        <rFont val="Times New Roman"/>
        <family val="1"/>
        <charset val="238"/>
      </rPr>
      <t>2</t>
    </r>
    <r>
      <rPr>
        <sz val="11"/>
        <color rgb="FFFF0000"/>
        <rFont val="Times New Roman"/>
        <family val="1"/>
        <charset val="238"/>
      </rPr>
      <t>-re vonatkozóan</t>
    </r>
  </si>
  <si>
    <t>2016. évi zárszámadási rendelet</t>
  </si>
  <si>
    <t>Adatok: forintban</t>
  </si>
  <si>
    <t>Sorszám</t>
  </si>
  <si>
    <t>Megnevezáés</t>
  </si>
  <si>
    <t>Központi költségvetésből támogatásként rendelkezésre bocsátott összeg</t>
  </si>
  <si>
    <t>Önkormányzat által az adott célra ténylegesen felhasznált összeg</t>
  </si>
  <si>
    <t>Eltérés</t>
  </si>
  <si>
    <t>Helyi önkormányzatok kiegészítő támogatásai összesen</t>
  </si>
  <si>
    <t>9.</t>
  </si>
  <si>
    <t>10.</t>
  </si>
  <si>
    <t>Települési önkormányzatok nyilvános könyvtári és közművelődési  feladataiunak támogatása</t>
  </si>
  <si>
    <t>11.</t>
  </si>
  <si>
    <t>Települési önkormányzatok könyvtári célú érdekeltségnövelő támogatása</t>
  </si>
  <si>
    <t>12.</t>
  </si>
  <si>
    <t>Könyvtári , közművelődési és múzeumi feladatok támogatása összesen</t>
  </si>
  <si>
    <t>13.</t>
  </si>
  <si>
    <t>14.</t>
  </si>
  <si>
    <t>Mindösszesen:</t>
  </si>
  <si>
    <t>T/2.  melléklet</t>
  </si>
  <si>
    <t>Hévíz Város Önkormányzata</t>
  </si>
  <si>
    <t>Helyi önkormányzatok általános működéséhez és ágazati feladataihoz kapcsolódó támogatások elszámolása</t>
  </si>
  <si>
    <t>adatok forintban</t>
  </si>
  <si>
    <t>Jogcímek száma</t>
  </si>
  <si>
    <t>Költségvetési tv. alapján megállapított támogatás</t>
  </si>
  <si>
    <t>Évközi változások máj. 15. és okt.1.</t>
  </si>
  <si>
    <t>Tényleges támogatás</t>
  </si>
  <si>
    <t>Évvégi eltérés</t>
  </si>
  <si>
    <t>Ktgvetési tv alapján járó mutatószám</t>
  </si>
  <si>
    <t>Ktgvetési tv alapján korrigált támogatás</t>
  </si>
  <si>
    <t>Mutatószám</t>
  </si>
  <si>
    <t>Támogatás</t>
  </si>
  <si>
    <t>I.1.a</t>
  </si>
  <si>
    <t xml:space="preserve">Önkormányzati hivatal működésének támogatása az elismert hivatali létszám alapján </t>
  </si>
  <si>
    <t>Önkormányzati hivatal működésének támogatása beszámtás után</t>
  </si>
  <si>
    <t>I.1.ba</t>
  </si>
  <si>
    <t>Zölterület-gazdálkodással kapcsolatos feladatok ellátásának támogatása</t>
  </si>
  <si>
    <t>Zölterület-gazdálkodással kapcsolatos feladatok ellátásának támogatása - beszámítás után</t>
  </si>
  <si>
    <t>I.1.bb</t>
  </si>
  <si>
    <t>Közvilágítás fenntartásának támogatása</t>
  </si>
  <si>
    <t>Közvilágítás fenntartásának támogatása - beszámítás után</t>
  </si>
  <si>
    <t>I.1.bc</t>
  </si>
  <si>
    <t>Köztemető fenntartással kapcsolatos feladatok elszámolása</t>
  </si>
  <si>
    <t>I.1.bd</t>
  </si>
  <si>
    <t xml:space="preserve">Közutak fenntartásának támogatása </t>
  </si>
  <si>
    <t>Közutak fenntartásának támogatása - beszámítás után</t>
  </si>
  <si>
    <t xml:space="preserve">I.1.b </t>
  </si>
  <si>
    <t>Település üzemeltetéshez kapcsolódótámogatások összesen</t>
  </si>
  <si>
    <t>Település üzemeltetéshez kapcsolódótámogatások összesen - beszámítás után</t>
  </si>
  <si>
    <t>I.1.c</t>
  </si>
  <si>
    <t>Egyéb önkormányzati feladatok támogatása</t>
  </si>
  <si>
    <t>Egyéb önkormányzati feladatok támogatása beszámítás után</t>
  </si>
  <si>
    <t>15.</t>
  </si>
  <si>
    <t>I.1.d</t>
  </si>
  <si>
    <t xml:space="preserve">Lakott külterülettel kapcsolatos feladatok támogatása </t>
  </si>
  <si>
    <t>16.</t>
  </si>
  <si>
    <t>Lakott külterülettel kapcsolatos feladatok támogatása - beszámítás után</t>
  </si>
  <si>
    <t>17.</t>
  </si>
  <si>
    <t>I.1.e</t>
  </si>
  <si>
    <t>Üdülőhelyi feladatok támogatása</t>
  </si>
  <si>
    <t>18.</t>
  </si>
  <si>
    <t>Üdülőhelyi feladatatok támogatása - beszámítás után</t>
  </si>
  <si>
    <t>19.</t>
  </si>
  <si>
    <t xml:space="preserve">Beszámítás összes </t>
  </si>
  <si>
    <t>20.</t>
  </si>
  <si>
    <t>Települési önkormányzatok működésének támogatása összesen - beszámítás után:</t>
  </si>
  <si>
    <t>21.</t>
  </si>
  <si>
    <t>22.</t>
  </si>
  <si>
    <t>23.</t>
  </si>
  <si>
    <t>24.</t>
  </si>
  <si>
    <t>25.</t>
  </si>
  <si>
    <t xml:space="preserve"> II.1.(1)1</t>
  </si>
  <si>
    <t>Óvodapedagógusok elismert létszáma 8 hó</t>
  </si>
  <si>
    <t>26.</t>
  </si>
  <si>
    <t>27.</t>
  </si>
  <si>
    <t>28.</t>
  </si>
  <si>
    <t>29.</t>
  </si>
  <si>
    <t>30.</t>
  </si>
  <si>
    <t>31.</t>
  </si>
  <si>
    <t>II.1.(1)2</t>
  </si>
  <si>
    <t>Óvodapedagógusok elismert létszáma alapján járó támogatás 4 hó</t>
  </si>
  <si>
    <t>32.</t>
  </si>
  <si>
    <t>II.1.(2)2</t>
  </si>
  <si>
    <t xml:space="preserve">Óvodaműködtetési támogatás: gyermekek nevelése a napi 8 órát eléri vagy meghaladja 8 hó </t>
  </si>
  <si>
    <t>37.</t>
  </si>
  <si>
    <t xml:space="preserve">Óvodaműködtetési támogatás: gyermekek nevelése a napi 8 órát eléri vagy meghaladja 4 hó </t>
  </si>
  <si>
    <t>38.</t>
  </si>
  <si>
    <t>39.</t>
  </si>
  <si>
    <t>40.</t>
  </si>
  <si>
    <t xml:space="preserve">II. </t>
  </si>
  <si>
    <t>41.</t>
  </si>
  <si>
    <t>43.</t>
  </si>
  <si>
    <t>III.3.c</t>
  </si>
  <si>
    <t>Szociális étkeztetés</t>
  </si>
  <si>
    <t>44.</t>
  </si>
  <si>
    <t>45.</t>
  </si>
  <si>
    <t>III.3.f</t>
  </si>
  <si>
    <t>Időskorúak nappali intézményi ellátása</t>
  </si>
  <si>
    <t>46.</t>
  </si>
  <si>
    <t>Települési önkormányzat által biztosított egyes szociális szakosított ellátás finanszírozás szempontjából elismert szakmai dolgozók bértámogatása</t>
  </si>
  <si>
    <t>III.4.b</t>
  </si>
  <si>
    <t>Települési önkormányzat által biztosított egyes szociális szakosított ellátás intzézmény üzemeltetési támogatás</t>
  </si>
  <si>
    <t>III.5.a</t>
  </si>
  <si>
    <t xml:space="preserve">Gyermekétkeztetésben, finanszírozás szempontjából elismert dolgozók bértámogatása </t>
  </si>
  <si>
    <t>III.5.b</t>
  </si>
  <si>
    <t>Gyermekétkeztetés üzemeltetési támogatása</t>
  </si>
  <si>
    <t xml:space="preserve">III. </t>
  </si>
  <si>
    <t>Települési önkormányzatok szociális, gyermekjóléti és gyermekétkeztetési feladatainak támogatása</t>
  </si>
  <si>
    <t>I-III.</t>
  </si>
  <si>
    <t>Önkormányzat általános működésének és ágazati feladatainak támogatása összesen:</t>
  </si>
  <si>
    <t xml:space="preserve"> II.1.(2)1</t>
  </si>
  <si>
    <t>Család- és gyermekjóléti szolgálat</t>
  </si>
  <si>
    <t>A rászoruló gyermekek intézményen kívüli szünidei étkeztetésének támogatása</t>
  </si>
  <si>
    <t>42.</t>
  </si>
  <si>
    <t>és a mutatószámok alakulása 2017. évben</t>
  </si>
  <si>
    <t>II.2.(1)1</t>
  </si>
  <si>
    <t>II.2.(1)2</t>
  </si>
  <si>
    <t>II.4.a (1)</t>
  </si>
  <si>
    <t>III.6.</t>
  </si>
  <si>
    <t>III.3.da</t>
  </si>
  <si>
    <t>Házi segítségnyújtás - szociális segítés</t>
  </si>
  <si>
    <t>Házi segítségnyújtás - személyi gondozás</t>
  </si>
  <si>
    <t>33.</t>
  </si>
  <si>
    <t>47.</t>
  </si>
  <si>
    <t>III. 4. települési önkormányzatok által biztosított szakosított ellátások kapcsolatos feladatok támogatása összesen</t>
  </si>
  <si>
    <t xml:space="preserve">III. 5. Intézményi gyermekétkeztetés támogatás összesen </t>
  </si>
  <si>
    <t>Az önkormányzat által az adott célra dec. 31-ig ténylegesen felhasznált támogatási összeg</t>
  </si>
  <si>
    <t>Eltérés ("+" többlet támogatás és      "-" visszafizetendő támogatás)</t>
  </si>
  <si>
    <t>Eltérés (fel nem használt)</t>
  </si>
  <si>
    <t>Helyi önkormányzatok felhalmozási célúköltségvetési támogatásai  összesen:</t>
  </si>
  <si>
    <t>T/3.  melléklet</t>
  </si>
  <si>
    <t>Önkormányzat által fel nem használt, de következő évben jogszerűen felhsználható összeg</t>
  </si>
  <si>
    <t>Kulturális illetménypótlék</t>
  </si>
  <si>
    <t>Adósságkonszolidációban részt nem vett önkormányzatok támogatásának több éves elszámolása</t>
  </si>
  <si>
    <t>Az éves központi költségvetésből támogatásként rendelkezésre bocsátott összeg</t>
  </si>
  <si>
    <t>Az önkormányzat által az adott célra ténylegesen felhasznált összeg 2014-ben</t>
  </si>
  <si>
    <t>Az önkormányzat által az adott célra ténylegesen felhasznált összeg 2015-ben</t>
  </si>
  <si>
    <t>Az önkormányzat által az adott célra ténylegesen felhasznált összeg 2016-ben</t>
  </si>
  <si>
    <t>Az önkormányzat által az adott célra ténylegesen felhasznált összeg 2017-ben</t>
  </si>
  <si>
    <t>Visszafizetési kötelezettség</t>
  </si>
  <si>
    <t>Magyarország 2016. évi központi költségvetéséről szóló 2015. évi C. törvény 3. melléklet II. 8. pontja szerinti, az adósságkonszolidációban nem részesült települési önkormányzatok fejlesztéseinek támogatása</t>
  </si>
  <si>
    <t>T/2. számú melléklet</t>
  </si>
  <si>
    <t>T/4.  melléklet</t>
  </si>
  <si>
    <t>Pedagógus szakképzettséggel nem rendelkező az óvodapedagógusok nevelő munkáját közvetlenül segítők száma - Köznev tv. 2. melléklete - szerint járó támogatás 4 hó</t>
  </si>
  <si>
    <t>Pedagógus szakképzettséggel nem rendelkező az óvodapedagógusok nevelő munkáját közvetlenül segítők száma - a Köznev tv. 2. melléklete - szerint járó támogatás 8 hó</t>
  </si>
  <si>
    <t xml:space="preserve"> Alapfokú végzettségű, pedagógus II. kategóriába sorolt óvodapedagógusok kiegészítő támogatása, akik a minősítést 2016. dec. 31-éig szerezték meg.</t>
  </si>
  <si>
    <t xml:space="preserve">III. 4. </t>
  </si>
  <si>
    <t>Finanszírozás szempontjából elismert bölcsődei szakmai dolgozók bértámogatása: bölcsődei dajkák, középfokú végzettségűkisgyermeknevelők, szaktanácsadók</t>
  </si>
  <si>
    <t>Bölcsőde üzemeltetési támogatás</t>
  </si>
  <si>
    <t>34.</t>
  </si>
  <si>
    <t>35.</t>
  </si>
  <si>
    <t>36.</t>
  </si>
  <si>
    <t xml:space="preserve">Hévíz Város Önkormányzat előző évi (2017.) kötelezettségvállalással terhelt kiegészítő támogatásainak és egyéb kötött felhasználású támogatások maradványainak elszámolása </t>
  </si>
  <si>
    <t>Helyi önkormányzatok működési célú költségvetési támogatása összesen</t>
  </si>
  <si>
    <t>Az önkormányzat által 2017. évben fel nem használt, de 2018. évben jogszerűen felhasználhatóösszeg (2016. évi)</t>
  </si>
  <si>
    <t>Ebből 2018. évben az előírt határidőig ténylegesen felhasznált összeg</t>
  </si>
  <si>
    <t>Az önkormányzat által az adott célra ténylegesen felhasznált összeg 2018-ban</t>
  </si>
  <si>
    <t>Települési önkormányzat szociális tüzelőanyag vásárlásához kapcsolódó támogatása</t>
  </si>
  <si>
    <t>Helyi önkormányzat működési célú költségvetési támogatásai összesen:</t>
  </si>
  <si>
    <t xml:space="preserve">Hévíz Város Önkormányzat vis maior támogatásának  elszámolása </t>
  </si>
  <si>
    <t>A központi költségvetésből támogatásként rendelkezésre bocsátott összeg</t>
  </si>
  <si>
    <t>Folyósított támogatás önkormányzatnál 2018. évet követően jogszerűen felhasználható része (előleg)</t>
  </si>
  <si>
    <t>Az adott célra jogszerűen felhasznált összeg</t>
  </si>
  <si>
    <t xml:space="preserve">Előírt visszafizetési kötelezettség összege </t>
  </si>
  <si>
    <t>9/2011. (II. 15.) Korm. r. alapján 2018. évben folyósítoitt támogatás</t>
  </si>
  <si>
    <t>Települési önkormányzatok  egyes köznevelési feladatainak támogatása összesen:</t>
  </si>
  <si>
    <t>Helyi önkormányzat általános, köznevelési és szociális feladataihoz kapcsolódó támogatások 2019. évi elszámolása</t>
  </si>
  <si>
    <t>I.1.a - I.1.f</t>
  </si>
  <si>
    <t>I.1.ba -  I.1.f</t>
  </si>
  <si>
    <t>I.1.bb- I.1.f</t>
  </si>
  <si>
    <t>I.1.bc -  I.1.f</t>
  </si>
  <si>
    <t>I.1.bd - I.1.f</t>
  </si>
  <si>
    <t>I.1.b -  I.1.f.</t>
  </si>
  <si>
    <t>I.1.c -  I.1.f</t>
  </si>
  <si>
    <t>I.1.d -  I.1.f</t>
  </si>
  <si>
    <t>I.1.e -  I.1.f</t>
  </si>
  <si>
    <t xml:space="preserve"> I.1.f. </t>
  </si>
  <si>
    <t xml:space="preserve">I. -  I.1.f. </t>
  </si>
  <si>
    <t>II. 4.b (2)</t>
  </si>
  <si>
    <t>Alapfokú végzettségű, pedagógusmester pedagógus kategóriába sorolt óvodapedagógusok kiegészítő támogatása, akik a minősítést 2019. jan.1-jei átsorolással szerezték meg.</t>
  </si>
  <si>
    <t>48.</t>
  </si>
  <si>
    <t>III.3.a+ III.3.oa</t>
  </si>
  <si>
    <t>III.3.da+III.3.ob</t>
  </si>
  <si>
    <t xml:space="preserve">III.3.  Egyes szociális és gyermekjóléti feladatok támogatása összesen- család és gyermekjóléti szolgálat nélkül </t>
  </si>
  <si>
    <t>III. 3. - III.3.a</t>
  </si>
  <si>
    <t>III.4.a + III.4.c</t>
  </si>
  <si>
    <t>III.5.b.</t>
  </si>
  <si>
    <t>III. 5.a</t>
  </si>
  <si>
    <t>III.6. a (1)</t>
  </si>
  <si>
    <t>III.6. a (2)</t>
  </si>
  <si>
    <t xml:space="preserve">Finanszírozás szempontjából elismert bölcsődei szakmai dolgozók bértámogatása: felsőfokú végzettségű kisgyermeknevelők, szaktanácsadók </t>
  </si>
  <si>
    <t>III.6. b</t>
  </si>
  <si>
    <t xml:space="preserve">Költségvetési szerveknél foglalkoztatottak 2018. évről áthúzódó és 2019. évi bérkompenzációja </t>
  </si>
  <si>
    <t xml:space="preserve">Hévíz Város Önkormányzat 2019. évi kiegészítő és egyéb kötött felhasználású támogatásainak elszámolása </t>
  </si>
  <si>
    <t>Szociális ágazati összevont pótlék és egészségügyi kiegészítő pótlék</t>
  </si>
  <si>
    <t>Jó adatszolgáltató önkormányzatok támogatása</t>
  </si>
  <si>
    <t>Minimálbér és garantált bérminimumemelés hatásának kompenzációja</t>
  </si>
  <si>
    <t>Települési önkormányzatok szociális célú tüzelőanyag vásárlásához kapcsolódó támogatás</t>
  </si>
  <si>
    <t>Az önkormányzat által 2018. évben fel nem használt, de 2019. évben jogszerűen felhasználható összeg</t>
  </si>
  <si>
    <t xml:space="preserve">2019. évben az előírt </t>
  </si>
  <si>
    <t>Téli rezsicsökkentésbenkorábban nem részesült, a vezetékes gáz- vagy távfűtéstől eltérő fűtőanyagot használóháztartások egyszeri támogatása</t>
  </si>
  <si>
    <t>Mindösszesen</t>
  </si>
  <si>
    <t>T/3  melléklet</t>
  </si>
  <si>
    <t>Hévíz Város Önkormányzat 2018. évről áthúzódó kiegészítő és egyéb kötött felhasználású támogatásainak elszámolása</t>
  </si>
  <si>
    <t xml:space="preserve">2008-2019. </t>
  </si>
  <si>
    <t>III.6. Bölcsőde támogatása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</si>
</sst>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0"/>
  </numFmts>
  <fonts count="5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vertAlign val="superscript"/>
      <sz val="8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vertAlign val="superscript"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277">
    <xf numFmtId="0" fontId="0" fillId="0" borderId="0" xfId="0"/>
    <xf numFmtId="0" fontId="2" fillId="0" borderId="0" xfId="1" applyFont="1"/>
    <xf numFmtId="0" fontId="1" fillId="0" borderId="0" xfId="1" applyFont="1"/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8" fillId="0" borderId="0" xfId="1" applyFont="1"/>
    <xf numFmtId="0" fontId="8" fillId="0" borderId="4" xfId="1" applyFont="1" applyBorder="1"/>
    <xf numFmtId="0" fontId="8" fillId="0" borderId="2" xfId="1" applyFont="1" applyBorder="1"/>
    <xf numFmtId="3" fontId="8" fillId="0" borderId="2" xfId="1" applyNumberFormat="1" applyFont="1" applyBorder="1"/>
    <xf numFmtId="0" fontId="10" fillId="0" borderId="6" xfId="1" applyFont="1" applyBorder="1"/>
    <xf numFmtId="3" fontId="10" fillId="0" borderId="2" xfId="1" applyNumberFormat="1" applyFont="1" applyBorder="1"/>
    <xf numFmtId="0" fontId="11" fillId="0" borderId="0" xfId="1" applyFont="1" applyAlignment="1"/>
    <xf numFmtId="0" fontId="2" fillId="0" borderId="0" xfId="1" applyFont="1" applyBorder="1"/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wrapText="1"/>
    </xf>
    <xf numFmtId="0" fontId="12" fillId="0" borderId="4" xfId="1" applyFont="1" applyBorder="1" applyAlignment="1">
      <alignment wrapText="1"/>
    </xf>
    <xf numFmtId="164" fontId="8" fillId="0" borderId="2" xfId="1" applyNumberFormat="1" applyFont="1" applyBorder="1"/>
    <xf numFmtId="0" fontId="8" fillId="0" borderId="2" xfId="1" applyFont="1" applyBorder="1" applyAlignment="1">
      <alignment horizontal="center"/>
    </xf>
    <xf numFmtId="0" fontId="8" fillId="0" borderId="7" xfId="1" applyFont="1" applyBorder="1"/>
    <xf numFmtId="0" fontId="2" fillId="0" borderId="8" xfId="1" applyFont="1" applyBorder="1"/>
    <xf numFmtId="0" fontId="1" fillId="0" borderId="0" xfId="2" applyFont="1"/>
    <xf numFmtId="0" fontId="15" fillId="0" borderId="0" xfId="2" applyFont="1" applyAlignment="1">
      <alignment horizontal="right"/>
    </xf>
    <xf numFmtId="0" fontId="4" fillId="0" borderId="0" xfId="2" applyFont="1"/>
    <xf numFmtId="0" fontId="16" fillId="0" borderId="0" xfId="2" applyFont="1"/>
    <xf numFmtId="0" fontId="6" fillId="0" borderId="0" xfId="2" applyFont="1"/>
    <xf numFmtId="0" fontId="16" fillId="0" borderId="0" xfId="2" applyFont="1" applyAlignment="1">
      <alignment horizontal="center"/>
    </xf>
    <xf numFmtId="0" fontId="17" fillId="0" borderId="0" xfId="2" applyFont="1"/>
    <xf numFmtId="0" fontId="16" fillId="0" borderId="2" xfId="2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1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wrapText="1"/>
    </xf>
    <xf numFmtId="0" fontId="1" fillId="0" borderId="0" xfId="2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18" fillId="0" borderId="0" xfId="2" applyFont="1" applyAlignment="1">
      <alignment wrapText="1"/>
    </xf>
    <xf numFmtId="3" fontId="1" fillId="0" borderId="0" xfId="2" applyNumberFormat="1" applyFont="1" applyAlignment="1">
      <alignment vertical="center"/>
    </xf>
    <xf numFmtId="3" fontId="1" fillId="0" borderId="0" xfId="2" applyNumberFormat="1" applyFont="1"/>
    <xf numFmtId="0" fontId="20" fillId="0" borderId="0" xfId="2" applyFont="1" applyAlignment="1">
      <alignment wrapText="1"/>
    </xf>
    <xf numFmtId="3" fontId="1" fillId="0" borderId="0" xfId="2" applyNumberFormat="1" applyFont="1" applyAlignment="1">
      <alignment horizontal="right" vertical="center"/>
    </xf>
    <xf numFmtId="0" fontId="1" fillId="0" borderId="0" xfId="2" applyFont="1" applyAlignment="1">
      <alignment wrapText="1"/>
    </xf>
    <xf numFmtId="0" fontId="19" fillId="0" borderId="0" xfId="2" applyFont="1"/>
    <xf numFmtId="3" fontId="16" fillId="0" borderId="0" xfId="2" applyNumberFormat="1" applyFont="1"/>
    <xf numFmtId="0" fontId="2" fillId="0" borderId="0" xfId="2" applyFont="1"/>
    <xf numFmtId="3" fontId="2" fillId="0" borderId="0" xfId="2" applyNumberFormat="1" applyFont="1"/>
    <xf numFmtId="0" fontId="23" fillId="0" borderId="0" xfId="0" applyFont="1"/>
    <xf numFmtId="0" fontId="23" fillId="0" borderId="2" xfId="0" applyFont="1" applyBorder="1" applyAlignment="1">
      <alignment horizontal="center" vertical="center" textRotation="180"/>
    </xf>
    <xf numFmtId="0" fontId="23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/>
    <xf numFmtId="3" fontId="25" fillId="0" borderId="0" xfId="0" applyNumberFormat="1" applyFont="1"/>
    <xf numFmtId="3" fontId="25" fillId="0" borderId="0" xfId="0" applyNumberFormat="1" applyFont="1" applyAlignment="1">
      <alignment vertical="center"/>
    </xf>
    <xf numFmtId="0" fontId="26" fillId="0" borderId="0" xfId="0" applyFont="1"/>
    <xf numFmtId="3" fontId="26" fillId="0" borderId="0" xfId="0" applyNumberFormat="1" applyFont="1"/>
    <xf numFmtId="0" fontId="27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19" fillId="0" borderId="0" xfId="0" applyFont="1"/>
    <xf numFmtId="0" fontId="16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0" fillId="0" borderId="0" xfId="0" applyFont="1"/>
    <xf numFmtId="0" fontId="8" fillId="0" borderId="2" xfId="1" applyFont="1" applyBorder="1" applyAlignment="1"/>
    <xf numFmtId="3" fontId="8" fillId="0" borderId="2" xfId="1" applyNumberFormat="1" applyFont="1" applyBorder="1" applyAlignment="1">
      <alignment vertical="center"/>
    </xf>
    <xf numFmtId="3" fontId="8" fillId="0" borderId="2" xfId="1" applyNumberFormat="1" applyFont="1" applyBorder="1" applyAlignment="1"/>
    <xf numFmtId="0" fontId="33" fillId="0" borderId="2" xfId="1" applyFont="1" applyBorder="1"/>
    <xf numFmtId="0" fontId="4" fillId="0" borderId="0" xfId="1" applyFont="1" applyBorder="1"/>
    <xf numFmtId="0" fontId="0" fillId="0" borderId="0" xfId="0" applyBorder="1"/>
    <xf numFmtId="0" fontId="26" fillId="0" borderId="0" xfId="0" applyFont="1" applyAlignment="1">
      <alignment wrapText="1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3" fillId="0" borderId="0" xfId="0" applyFont="1" applyBorder="1"/>
    <xf numFmtId="0" fontId="33" fillId="0" borderId="7" xfId="1" applyFont="1" applyBorder="1"/>
    <xf numFmtId="0" fontId="36" fillId="0" borderId="2" xfId="1" applyFont="1" applyBorder="1"/>
    <xf numFmtId="164" fontId="36" fillId="0" borderId="2" xfId="1" applyNumberFormat="1" applyFont="1" applyBorder="1"/>
    <xf numFmtId="0" fontId="8" fillId="0" borderId="0" xfId="1" applyFont="1" applyBorder="1"/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37" fillId="0" borderId="0" xfId="0" applyFont="1"/>
    <xf numFmtId="0" fontId="38" fillId="0" borderId="0" xfId="0" applyFont="1" applyAlignment="1">
      <alignment horizontal="center"/>
    </xf>
    <xf numFmtId="0" fontId="39" fillId="0" borderId="0" xfId="0" applyFont="1"/>
    <xf numFmtId="0" fontId="38" fillId="0" borderId="0" xfId="0" applyFont="1" applyBorder="1" applyAlignment="1">
      <alignment horizontal="center"/>
    </xf>
    <xf numFmtId="0" fontId="41" fillId="0" borderId="0" xfId="0" applyFont="1"/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29" fillId="0" borderId="2" xfId="0" applyFont="1" applyBorder="1" applyAlignment="1">
      <alignment horizontal="right" vertical="center" wrapText="1"/>
    </xf>
    <xf numFmtId="0" fontId="29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3" fontId="43" fillId="0" borderId="2" xfId="0" applyNumberFormat="1" applyFont="1" applyBorder="1" applyAlignment="1">
      <alignment horizontal="right" vertical="center"/>
    </xf>
    <xf numFmtId="3" fontId="29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0" fontId="43" fillId="0" borderId="2" xfId="0" applyFont="1" applyBorder="1" applyAlignment="1">
      <alignment vertical="center"/>
    </xf>
    <xf numFmtId="0" fontId="43" fillId="0" borderId="2" xfId="0" applyFont="1" applyBorder="1" applyAlignment="1">
      <alignment horizontal="left" vertical="center" wrapText="1"/>
    </xf>
    <xf numFmtId="3" fontId="4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44" fillId="0" borderId="2" xfId="0" applyFont="1" applyBorder="1" applyAlignment="1">
      <alignment vertical="center"/>
    </xf>
    <xf numFmtId="0" fontId="44" fillId="0" borderId="2" xfId="0" applyFont="1" applyBorder="1" applyAlignment="1">
      <alignment vertical="center" wrapText="1"/>
    </xf>
    <xf numFmtId="3" fontId="44" fillId="0" borderId="2" xfId="0" applyNumberFormat="1" applyFont="1" applyBorder="1" applyAlignment="1">
      <alignment horizontal="right" vertical="center" wrapText="1"/>
    </xf>
    <xf numFmtId="0" fontId="43" fillId="0" borderId="2" xfId="0" applyFont="1" applyBorder="1" applyAlignment="1">
      <alignment horizontal="right" vertical="center" wrapText="1"/>
    </xf>
    <xf numFmtId="0" fontId="43" fillId="0" borderId="2" xfId="0" applyFont="1" applyBorder="1" applyAlignment="1">
      <alignment horizontal="right" vertical="center"/>
    </xf>
    <xf numFmtId="3" fontId="44" fillId="0" borderId="2" xfId="0" applyNumberFormat="1" applyFont="1" applyBorder="1" applyAlignment="1">
      <alignment horizontal="right" vertical="center"/>
    </xf>
    <xf numFmtId="3" fontId="44" fillId="0" borderId="2" xfId="0" applyNumberFormat="1" applyFont="1" applyBorder="1" applyAlignment="1">
      <alignment vertical="center"/>
    </xf>
    <xf numFmtId="0" fontId="43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/>
    </xf>
    <xf numFmtId="3" fontId="45" fillId="0" borderId="2" xfId="0" applyNumberFormat="1" applyFont="1" applyBorder="1" applyAlignment="1">
      <alignment vertical="center"/>
    </xf>
    <xf numFmtId="3" fontId="43" fillId="0" borderId="2" xfId="0" applyNumberFormat="1" applyFont="1" applyBorder="1" applyAlignment="1">
      <alignment vertical="center"/>
    </xf>
    <xf numFmtId="3" fontId="19" fillId="0" borderId="2" xfId="0" applyNumberFormat="1" applyFont="1" applyBorder="1" applyAlignment="1">
      <alignment vertical="center"/>
    </xf>
    <xf numFmtId="3" fontId="29" fillId="0" borderId="2" xfId="0" applyNumberFormat="1" applyFont="1" applyBorder="1" applyAlignment="1">
      <alignment vertical="center"/>
    </xf>
    <xf numFmtId="3" fontId="46" fillId="0" borderId="2" xfId="0" applyNumberFormat="1" applyFont="1" applyBorder="1" applyAlignment="1">
      <alignment vertical="center"/>
    </xf>
    <xf numFmtId="0" fontId="29" fillId="0" borderId="2" xfId="0" applyFont="1" applyBorder="1" applyAlignment="1">
      <alignment vertical="center" wrapText="1"/>
    </xf>
    <xf numFmtId="3" fontId="28" fillId="0" borderId="2" xfId="0" applyNumberFormat="1" applyFont="1" applyBorder="1" applyAlignment="1">
      <alignment vertical="center"/>
    </xf>
    <xf numFmtId="3" fontId="0" fillId="0" borderId="0" xfId="0" applyNumberFormat="1"/>
    <xf numFmtId="0" fontId="23" fillId="0" borderId="1" xfId="0" applyFont="1" applyBorder="1" applyAlignment="1">
      <alignment horizontal="right"/>
    </xf>
    <xf numFmtId="0" fontId="3" fillId="0" borderId="2" xfId="0" applyFont="1" applyBorder="1" applyAlignment="1">
      <alignment wrapText="1"/>
    </xf>
    <xf numFmtId="165" fontId="19" fillId="0" borderId="2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5" fontId="46" fillId="0" borderId="2" xfId="0" applyNumberFormat="1" applyFont="1" applyBorder="1" applyAlignment="1">
      <alignment vertical="center"/>
    </xf>
    <xf numFmtId="165" fontId="44" fillId="0" borderId="2" xfId="0" applyNumberFormat="1" applyFont="1" applyBorder="1" applyAlignment="1">
      <alignment vertical="center"/>
    </xf>
    <xf numFmtId="0" fontId="29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vertical="center" wrapText="1"/>
    </xf>
    <xf numFmtId="4" fontId="19" fillId="0" borderId="2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3" fontId="47" fillId="0" borderId="2" xfId="0" applyNumberFormat="1" applyFont="1" applyBorder="1" applyAlignment="1">
      <alignment vertical="center"/>
    </xf>
    <xf numFmtId="3" fontId="40" fillId="0" borderId="9" xfId="0" applyNumberFormat="1" applyFont="1" applyBorder="1" applyAlignment="1">
      <alignment vertical="center"/>
    </xf>
    <xf numFmtId="0" fontId="44" fillId="0" borderId="2" xfId="0" applyFont="1" applyBorder="1" applyAlignment="1">
      <alignment horizontal="left" vertical="center" wrapText="1"/>
    </xf>
    <xf numFmtId="2" fontId="19" fillId="0" borderId="2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164" fontId="3" fillId="0" borderId="2" xfId="0" applyNumberFormat="1" applyFont="1" applyBorder="1" applyAlignment="1">
      <alignment vertical="center"/>
    </xf>
    <xf numFmtId="4" fontId="44" fillId="0" borderId="2" xfId="0" applyNumberFormat="1" applyFont="1" applyBorder="1" applyAlignment="1">
      <alignment vertical="center"/>
    </xf>
    <xf numFmtId="0" fontId="23" fillId="0" borderId="4" xfId="0" applyFont="1" applyBorder="1" applyAlignment="1">
      <alignment horizontal="center" vertical="center" textRotation="180"/>
    </xf>
    <xf numFmtId="0" fontId="25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3" fillId="0" borderId="10" xfId="0" applyFont="1" applyBorder="1"/>
    <xf numFmtId="0" fontId="35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vertical="center"/>
    </xf>
    <xf numFmtId="3" fontId="23" fillId="0" borderId="12" xfId="0" applyNumberFormat="1" applyFont="1" applyBorder="1" applyAlignment="1">
      <alignment vertical="center"/>
    </xf>
    <xf numFmtId="0" fontId="29" fillId="0" borderId="4" xfId="0" applyFont="1" applyBorder="1" applyAlignment="1">
      <alignment vertical="center"/>
    </xf>
    <xf numFmtId="0" fontId="29" fillId="0" borderId="4" xfId="0" applyFont="1" applyBorder="1" applyAlignment="1">
      <alignment horizontal="left" vertical="center" wrapText="1"/>
    </xf>
    <xf numFmtId="3" fontId="28" fillId="0" borderId="4" xfId="0" applyNumberFormat="1" applyFont="1" applyBorder="1" applyAlignment="1">
      <alignment vertical="center"/>
    </xf>
    <xf numFmtId="3" fontId="29" fillId="0" borderId="4" xfId="0" applyNumberFormat="1" applyFont="1" applyBorder="1" applyAlignment="1">
      <alignment vertical="center"/>
    </xf>
    <xf numFmtId="0" fontId="43" fillId="0" borderId="11" xfId="0" applyFont="1" applyBorder="1" applyAlignment="1">
      <alignment vertical="center"/>
    </xf>
    <xf numFmtId="0" fontId="43" fillId="0" borderId="11" xfId="0" applyFont="1" applyBorder="1" applyAlignment="1">
      <alignment vertical="center" wrapText="1"/>
    </xf>
    <xf numFmtId="3" fontId="43" fillId="0" borderId="11" xfId="0" applyNumberFormat="1" applyFont="1" applyBorder="1" applyAlignment="1">
      <alignment vertical="center"/>
    </xf>
    <xf numFmtId="4" fontId="43" fillId="0" borderId="11" xfId="0" applyNumberFormat="1" applyFont="1" applyBorder="1" applyAlignment="1">
      <alignment vertical="center"/>
    </xf>
    <xf numFmtId="3" fontId="43" fillId="0" borderId="12" xfId="0" applyNumberFormat="1" applyFont="1" applyBorder="1" applyAlignment="1">
      <alignment vertical="center"/>
    </xf>
    <xf numFmtId="0" fontId="26" fillId="0" borderId="13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6" fillId="0" borderId="5" xfId="0" applyFont="1" applyBorder="1" applyAlignment="1">
      <alignment wrapText="1"/>
    </xf>
    <xf numFmtId="0" fontId="36" fillId="0" borderId="5" xfId="0" applyFont="1" applyBorder="1"/>
    <xf numFmtId="0" fontId="30" fillId="0" borderId="5" xfId="0" applyFont="1" applyBorder="1"/>
    <xf numFmtId="0" fontId="30" fillId="0" borderId="5" xfId="0" applyFont="1" applyBorder="1" applyAlignment="1">
      <alignment wrapText="1"/>
    </xf>
    <xf numFmtId="0" fontId="48" fillId="0" borderId="11" xfId="0" applyFont="1" applyBorder="1"/>
    <xf numFmtId="3" fontId="30" fillId="0" borderId="13" xfId="0" applyNumberFormat="1" applyFont="1" applyBorder="1" applyAlignment="1">
      <alignment horizontal="right" vertical="center" wrapText="1"/>
    </xf>
    <xf numFmtId="3" fontId="36" fillId="0" borderId="14" xfId="0" applyNumberFormat="1" applyFont="1" applyBorder="1" applyAlignment="1">
      <alignment vertical="center"/>
    </xf>
    <xf numFmtId="3" fontId="30" fillId="0" borderId="14" xfId="0" applyNumberFormat="1" applyFont="1" applyBorder="1" applyAlignment="1">
      <alignment vertical="center"/>
    </xf>
    <xf numFmtId="3" fontId="30" fillId="0" borderId="15" xfId="0" applyNumberFormat="1" applyFont="1" applyBorder="1" applyAlignment="1">
      <alignment vertical="center"/>
    </xf>
    <xf numFmtId="0" fontId="25" fillId="0" borderId="16" xfId="0" applyFont="1" applyBorder="1" applyAlignment="1">
      <alignment horizontal="center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3" fontId="36" fillId="0" borderId="14" xfId="0" applyNumberFormat="1" applyFont="1" applyBorder="1"/>
    <xf numFmtId="3" fontId="30" fillId="0" borderId="4" xfId="0" applyNumberFormat="1" applyFont="1" applyBorder="1" applyAlignment="1">
      <alignment horizontal="right" vertical="center" wrapText="1"/>
    </xf>
    <xf numFmtId="3" fontId="36" fillId="0" borderId="5" xfId="0" applyNumberFormat="1" applyFont="1" applyBorder="1"/>
    <xf numFmtId="3" fontId="30" fillId="0" borderId="5" xfId="0" applyNumberFormat="1" applyFont="1" applyBorder="1"/>
    <xf numFmtId="3" fontId="30" fillId="0" borderId="5" xfId="0" applyNumberFormat="1" applyFont="1" applyBorder="1" applyAlignment="1">
      <alignment vertical="center"/>
    </xf>
    <xf numFmtId="3" fontId="48" fillId="0" borderId="11" xfId="0" applyNumberFormat="1" applyFont="1" applyBorder="1"/>
    <xf numFmtId="0" fontId="0" fillId="0" borderId="14" xfId="0" applyBorder="1"/>
    <xf numFmtId="0" fontId="25" fillId="0" borderId="2" xfId="0" applyFont="1" applyBorder="1"/>
    <xf numFmtId="0" fontId="25" fillId="0" borderId="2" xfId="0" applyFont="1" applyBorder="1" applyAlignment="1">
      <alignment wrapText="1"/>
    </xf>
    <xf numFmtId="3" fontId="25" fillId="0" borderId="2" xfId="0" applyNumberFormat="1" applyFont="1" applyBorder="1" applyAlignment="1">
      <alignment vertical="center"/>
    </xf>
    <xf numFmtId="0" fontId="16" fillId="0" borderId="2" xfId="1" applyFont="1" applyBorder="1" applyAlignment="1">
      <alignment horizontal="center"/>
    </xf>
    <xf numFmtId="3" fontId="8" fillId="0" borderId="0" xfId="1" applyNumberFormat="1" applyFont="1"/>
    <xf numFmtId="3" fontId="36" fillId="0" borderId="2" xfId="1" applyNumberFormat="1" applyFont="1" applyBorder="1" applyAlignment="1">
      <alignment vertical="center"/>
    </xf>
    <xf numFmtId="3" fontId="36" fillId="0" borderId="2" xfId="1" applyNumberFormat="1" applyFont="1" applyBorder="1"/>
    <xf numFmtId="3" fontId="30" fillId="0" borderId="2" xfId="1" applyNumberFormat="1" applyFont="1" applyBorder="1"/>
    <xf numFmtId="0" fontId="36" fillId="0" borderId="2" xfId="1" applyFont="1" applyBorder="1" applyAlignment="1">
      <alignment horizontal="center" vertical="center"/>
    </xf>
    <xf numFmtId="0" fontId="49" fillId="0" borderId="2" xfId="1" applyFont="1" applyBorder="1" applyAlignment="1">
      <alignment horizontal="center" vertical="center"/>
    </xf>
    <xf numFmtId="3" fontId="8" fillId="0" borderId="7" xfId="1" applyNumberFormat="1" applyFont="1" applyBorder="1"/>
    <xf numFmtId="3" fontId="50" fillId="0" borderId="2" xfId="0" applyNumberFormat="1" applyFont="1" applyBorder="1" applyAlignment="1">
      <alignment horizontal="right" vertical="center" wrapText="1"/>
    </xf>
    <xf numFmtId="3" fontId="50" fillId="0" borderId="2" xfId="0" applyNumberFormat="1" applyFont="1" applyBorder="1" applyAlignment="1">
      <alignment vertical="center"/>
    </xf>
    <xf numFmtId="3" fontId="50" fillId="0" borderId="2" xfId="0" applyNumberFormat="1" applyFont="1" applyBorder="1" applyAlignment="1">
      <alignment horizontal="right" vertical="center"/>
    </xf>
    <xf numFmtId="4" fontId="52" fillId="0" borderId="2" xfId="0" applyNumberFormat="1" applyFont="1" applyBorder="1" applyAlignment="1">
      <alignment horizontal="right" vertical="center" wrapText="1"/>
    </xf>
    <xf numFmtId="3" fontId="52" fillId="0" borderId="2" xfId="0" applyNumberFormat="1" applyFont="1" applyBorder="1" applyAlignment="1">
      <alignment horizontal="right" vertical="center" wrapText="1"/>
    </xf>
    <xf numFmtId="3" fontId="40" fillId="0" borderId="2" xfId="0" applyNumberFormat="1" applyFont="1" applyBorder="1" applyAlignment="1">
      <alignment horizontal="right" vertical="center"/>
    </xf>
    <xf numFmtId="3" fontId="40" fillId="0" borderId="2" xfId="0" applyNumberFormat="1" applyFont="1" applyBorder="1" applyAlignment="1">
      <alignment vertical="center"/>
    </xf>
    <xf numFmtId="3" fontId="51" fillId="0" borderId="2" xfId="0" applyNumberFormat="1" applyFont="1" applyBorder="1" applyAlignment="1">
      <alignment horizontal="right" vertical="center" wrapText="1"/>
    </xf>
    <xf numFmtId="3" fontId="21" fillId="0" borderId="2" xfId="0" applyNumberFormat="1" applyFont="1" applyBorder="1" applyAlignment="1">
      <alignment vertical="center"/>
    </xf>
    <xf numFmtId="3" fontId="51" fillId="0" borderId="2" xfId="0" applyNumberFormat="1" applyFont="1" applyBorder="1" applyAlignment="1">
      <alignment vertical="center"/>
    </xf>
    <xf numFmtId="3" fontId="53" fillId="0" borderId="2" xfId="0" applyNumberFormat="1" applyFont="1" applyBorder="1" applyAlignment="1">
      <alignment vertical="center"/>
    </xf>
    <xf numFmtId="165" fontId="50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shrinkToFit="1"/>
    </xf>
    <xf numFmtId="0" fontId="43" fillId="0" borderId="2" xfId="0" applyFont="1" applyBorder="1" applyAlignment="1">
      <alignment vertical="center" shrinkToFit="1"/>
    </xf>
    <xf numFmtId="0" fontId="44" fillId="0" borderId="2" xfId="0" applyFont="1" applyBorder="1" applyAlignment="1">
      <alignment vertical="center" shrinkToFit="1"/>
    </xf>
    <xf numFmtId="166" fontId="46" fillId="0" borderId="2" xfId="0" applyNumberFormat="1" applyFont="1" applyBorder="1" applyAlignment="1">
      <alignment vertical="center"/>
    </xf>
    <xf numFmtId="166" fontId="44" fillId="0" borderId="2" xfId="0" applyNumberFormat="1" applyFont="1" applyBorder="1" applyAlignment="1">
      <alignment vertical="center"/>
    </xf>
    <xf numFmtId="3" fontId="44" fillId="0" borderId="2" xfId="0" applyNumberFormat="1" applyFont="1" applyBorder="1" applyAlignment="1">
      <alignment vertical="center" wrapText="1"/>
    </xf>
    <xf numFmtId="164" fontId="44" fillId="0" borderId="2" xfId="0" applyNumberFormat="1" applyFont="1" applyBorder="1" applyAlignment="1">
      <alignment vertical="center"/>
    </xf>
    <xf numFmtId="0" fontId="30" fillId="0" borderId="5" xfId="0" applyFont="1" applyBorder="1" applyAlignment="1">
      <alignment horizontal="left" vertical="top"/>
    </xf>
    <xf numFmtId="3" fontId="30" fillId="0" borderId="5" xfId="0" applyNumberFormat="1" applyFont="1" applyBorder="1" applyAlignment="1">
      <alignment horizontal="right" vertical="center" wrapText="1"/>
    </xf>
    <xf numFmtId="3" fontId="36" fillId="0" borderId="5" xfId="0" applyNumberFormat="1" applyFont="1" applyBorder="1" applyAlignment="1">
      <alignment horizontal="right" vertical="center" wrapText="1"/>
    </xf>
    <xf numFmtId="3" fontId="36" fillId="0" borderId="14" xfId="0" applyNumberFormat="1" applyFont="1" applyBorder="1" applyAlignment="1">
      <alignment horizontal="right" vertical="center" wrapText="1"/>
    </xf>
    <xf numFmtId="0" fontId="26" fillId="0" borderId="4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0" fillId="0" borderId="19" xfId="0" applyBorder="1"/>
    <xf numFmtId="3" fontId="41" fillId="0" borderId="19" xfId="0" applyNumberFormat="1" applyFont="1" applyBorder="1"/>
    <xf numFmtId="0" fontId="41" fillId="0" borderId="19" xfId="0" applyFont="1" applyBorder="1"/>
    <xf numFmtId="0" fontId="41" fillId="0" borderId="0" xfId="0" applyFont="1" applyBorder="1"/>
    <xf numFmtId="0" fontId="36" fillId="0" borderId="5" xfId="0" applyFont="1" applyBorder="1" applyAlignment="1">
      <alignment vertical="center" wrapText="1"/>
    </xf>
    <xf numFmtId="0" fontId="25" fillId="0" borderId="4" xfId="0" applyFont="1" applyBorder="1" applyAlignment="1">
      <alignment horizontal="left" vertical="center" wrapText="1"/>
    </xf>
    <xf numFmtId="0" fontId="30" fillId="0" borderId="5" xfId="0" applyFont="1" applyBorder="1" applyAlignment="1">
      <alignment vertical="center" wrapText="1"/>
    </xf>
    <xf numFmtId="3" fontId="36" fillId="0" borderId="4" xfId="0" applyNumberFormat="1" applyFont="1" applyBorder="1" applyAlignment="1">
      <alignment horizontal="right" wrapText="1"/>
    </xf>
    <xf numFmtId="3" fontId="36" fillId="0" borderId="13" xfId="0" applyNumberFormat="1" applyFont="1" applyBorder="1" applyAlignment="1">
      <alignment horizontal="right" wrapText="1"/>
    </xf>
    <xf numFmtId="3" fontId="36" fillId="0" borderId="14" xfId="0" applyNumberFormat="1" applyFont="1" applyBorder="1" applyAlignment="1">
      <alignment horizontal="right" wrapText="1"/>
    </xf>
    <xf numFmtId="3" fontId="30" fillId="0" borderId="5" xfId="0" applyNumberFormat="1" applyFont="1" applyBorder="1" applyAlignment="1">
      <alignment horizontal="right" wrapText="1"/>
    </xf>
    <xf numFmtId="3" fontId="30" fillId="0" borderId="14" xfId="0" applyNumberFormat="1" applyFont="1" applyBorder="1" applyAlignment="1">
      <alignment horizontal="right" wrapText="1"/>
    </xf>
    <xf numFmtId="3" fontId="36" fillId="0" borderId="5" xfId="0" applyNumberFormat="1" applyFont="1" applyBorder="1" applyAlignment="1">
      <alignment horizontal="right" wrapText="1"/>
    </xf>
    <xf numFmtId="3" fontId="36" fillId="0" borderId="17" xfId="0" applyNumberFormat="1" applyFont="1" applyBorder="1" applyAlignment="1">
      <alignment horizontal="right" wrapText="1"/>
    </xf>
    <xf numFmtId="3" fontId="30" fillId="0" borderId="20" xfId="0" applyNumberFormat="1" applyFont="1" applyBorder="1" applyAlignment="1">
      <alignment horizontal="right" wrapText="1"/>
    </xf>
    <xf numFmtId="3" fontId="30" fillId="0" borderId="11" xfId="0" applyNumberFormat="1" applyFont="1" applyBorder="1" applyAlignment="1">
      <alignment horizontal="right" wrapText="1"/>
    </xf>
    <xf numFmtId="0" fontId="30" fillId="0" borderId="11" xfId="0" applyFont="1" applyBorder="1" applyAlignment="1">
      <alignment vertical="center"/>
    </xf>
    <xf numFmtId="0" fontId="6" fillId="0" borderId="0" xfId="1" applyFont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36" fillId="0" borderId="2" xfId="1" applyFont="1" applyBorder="1" applyAlignment="1">
      <alignment vertical="center"/>
    </xf>
    <xf numFmtId="3" fontId="8" fillId="0" borderId="2" xfId="1" applyNumberFormat="1" applyFont="1" applyBorder="1" applyAlignment="1">
      <alignment horizontal="right" vertical="center"/>
    </xf>
    <xf numFmtId="3" fontId="8" fillId="0" borderId="2" xfId="1" applyNumberFormat="1" applyFont="1" applyBorder="1" applyAlignment="1">
      <alignment horizontal="right"/>
    </xf>
    <xf numFmtId="3" fontId="10" fillId="0" borderId="7" xfId="1" applyNumberFormat="1" applyFont="1" applyBorder="1"/>
    <xf numFmtId="0" fontId="1" fillId="0" borderId="0" xfId="1" applyFont="1" applyBorder="1"/>
    <xf numFmtId="165" fontId="36" fillId="0" borderId="2" xfId="1" applyNumberFormat="1" applyFont="1" applyBorder="1"/>
    <xf numFmtId="0" fontId="32" fillId="0" borderId="2" xfId="1" applyFont="1" applyBorder="1" applyAlignment="1">
      <alignment horizontal="center" textRotation="180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6" fillId="0" borderId="1" xfId="1" applyFont="1" applyBorder="1" applyAlignment="1">
      <alignment horizontal="right"/>
    </xf>
    <xf numFmtId="0" fontId="1" fillId="0" borderId="2" xfId="2" applyFont="1" applyBorder="1" applyAlignment="1">
      <alignment horizontal="center"/>
    </xf>
    <xf numFmtId="0" fontId="15" fillId="0" borderId="0" xfId="2" applyFont="1" applyAlignment="1">
      <alignment horizontal="right"/>
    </xf>
    <xf numFmtId="0" fontId="16" fillId="0" borderId="0" xfId="2" applyFont="1" applyAlignment="1">
      <alignment horizontal="center"/>
    </xf>
    <xf numFmtId="0" fontId="17" fillId="0" borderId="0" xfId="2" applyFont="1" applyAlignment="1">
      <alignment horizontal="right"/>
    </xf>
    <xf numFmtId="0" fontId="1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6" fillId="0" borderId="4" xfId="0" applyFont="1" applyBorder="1" applyAlignment="1">
      <alignment horizontal="center" vertical="center" textRotation="180" wrapText="1"/>
    </xf>
    <xf numFmtId="0" fontId="41" fillId="0" borderId="5" xfId="0" applyFont="1" applyBorder="1" applyAlignment="1">
      <alignment horizontal="center" vertical="center" textRotation="180" wrapText="1"/>
    </xf>
    <xf numFmtId="0" fontId="41" fillId="0" borderId="6" xfId="0" applyFont="1" applyBorder="1" applyAlignment="1">
      <alignment horizontal="center" vertical="center" textRotation="180" wrapText="1"/>
    </xf>
    <xf numFmtId="0" fontId="16" fillId="0" borderId="4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8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34" fillId="0" borderId="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3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/>
    </xf>
  </cellXfs>
  <cellStyles count="3">
    <cellStyle name="Normál" xfId="0" builtinId="0"/>
    <cellStyle name="Normál_006 00  Közvetett támogatás" xfId="2"/>
    <cellStyle name="Normál_helyi adóbevételek alakulás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9</xdr:row>
      <xdr:rowOff>9525</xdr:rowOff>
    </xdr:from>
    <xdr:to>
      <xdr:col>26</xdr:col>
      <xdr:colOff>19050</xdr:colOff>
      <xdr:row>10</xdr:row>
      <xdr:rowOff>0</xdr:rowOff>
    </xdr:to>
    <xdr:cxnSp macro="">
      <xdr:nvCxnSpPr>
        <xdr:cNvPr id="2" name="Egyenes összekötő 1"/>
        <xdr:cNvCxnSpPr/>
      </xdr:nvCxnSpPr>
      <xdr:spPr>
        <a:xfrm flipV="1">
          <a:off x="10887075" y="1895475"/>
          <a:ext cx="62865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9</xdr:row>
      <xdr:rowOff>9525</xdr:rowOff>
    </xdr:from>
    <xdr:to>
      <xdr:col>26</xdr:col>
      <xdr:colOff>19050</xdr:colOff>
      <xdr:row>10</xdr:row>
      <xdr:rowOff>0</xdr:rowOff>
    </xdr:to>
    <xdr:cxnSp macro="">
      <xdr:nvCxnSpPr>
        <xdr:cNvPr id="3" name="Egyenes összekötő 2"/>
        <xdr:cNvCxnSpPr/>
      </xdr:nvCxnSpPr>
      <xdr:spPr>
        <a:xfrm flipV="1">
          <a:off x="9486900" y="1809750"/>
          <a:ext cx="62865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352425</xdr:colOff>
      <xdr:row>15</xdr:row>
      <xdr:rowOff>9525</xdr:rowOff>
    </xdr:from>
    <xdr:to>
      <xdr:col>13</xdr:col>
      <xdr:colOff>352425</xdr:colOff>
      <xdr:row>16</xdr:row>
      <xdr:rowOff>9525</xdr:rowOff>
    </xdr:to>
    <xdr:cxnSp macro="">
      <xdr:nvCxnSpPr>
        <xdr:cNvPr id="4" name="Egyenes összekötő 3"/>
        <xdr:cNvCxnSpPr/>
      </xdr:nvCxnSpPr>
      <xdr:spPr>
        <a:xfrm flipV="1">
          <a:off x="5048250" y="3467100"/>
          <a:ext cx="361950" cy="1524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142875</xdr:rowOff>
    </xdr:from>
    <xdr:to>
      <xdr:col>17</xdr:col>
      <xdr:colOff>9525</xdr:colOff>
      <xdr:row>17</xdr:row>
      <xdr:rowOff>0</xdr:rowOff>
    </xdr:to>
    <xdr:cxnSp macro="">
      <xdr:nvCxnSpPr>
        <xdr:cNvPr id="5" name="Egyenes összekötő 4"/>
        <xdr:cNvCxnSpPr/>
      </xdr:nvCxnSpPr>
      <xdr:spPr>
        <a:xfrm flipV="1">
          <a:off x="5057775" y="3600450"/>
          <a:ext cx="3714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352425</xdr:colOff>
      <xdr:row>8</xdr:row>
      <xdr:rowOff>190500</xdr:rowOff>
    </xdr:from>
    <xdr:to>
      <xdr:col>13</xdr:col>
      <xdr:colOff>9525</xdr:colOff>
      <xdr:row>10</xdr:row>
      <xdr:rowOff>9525</xdr:rowOff>
    </xdr:to>
    <xdr:cxnSp macro="">
      <xdr:nvCxnSpPr>
        <xdr:cNvPr id="6" name="Egyenes összekötő 5"/>
        <xdr:cNvCxnSpPr/>
      </xdr:nvCxnSpPr>
      <xdr:spPr>
        <a:xfrm flipV="1">
          <a:off x="4686300" y="1790700"/>
          <a:ext cx="381000" cy="1905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352425</xdr:colOff>
      <xdr:row>9</xdr:row>
      <xdr:rowOff>0</xdr:rowOff>
    </xdr:from>
    <xdr:to>
      <xdr:col>17</xdr:col>
      <xdr:colOff>9525</xdr:colOff>
      <xdr:row>10</xdr:row>
      <xdr:rowOff>9525</xdr:rowOff>
    </xdr:to>
    <xdr:cxnSp macro="">
      <xdr:nvCxnSpPr>
        <xdr:cNvPr id="7" name="Egyenes összekötő 6"/>
        <xdr:cNvCxnSpPr/>
      </xdr:nvCxnSpPr>
      <xdr:spPr>
        <a:xfrm flipV="1">
          <a:off x="5048250" y="1800225"/>
          <a:ext cx="381000" cy="1809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0</xdr:colOff>
      <xdr:row>9</xdr:row>
      <xdr:rowOff>9525</xdr:rowOff>
    </xdr:from>
    <xdr:to>
      <xdr:col>27</xdr:col>
      <xdr:colOff>19050</xdr:colOff>
      <xdr:row>10</xdr:row>
      <xdr:rowOff>0</xdr:rowOff>
    </xdr:to>
    <xdr:cxnSp macro="">
      <xdr:nvCxnSpPr>
        <xdr:cNvPr id="8" name="Egyenes összekötő 7"/>
        <xdr:cNvCxnSpPr/>
      </xdr:nvCxnSpPr>
      <xdr:spPr>
        <a:xfrm flipV="1">
          <a:off x="9925050" y="1809750"/>
          <a:ext cx="62865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352425</xdr:colOff>
      <xdr:row>15</xdr:row>
      <xdr:rowOff>9525</xdr:rowOff>
    </xdr:from>
    <xdr:to>
      <xdr:col>13</xdr:col>
      <xdr:colOff>352425</xdr:colOff>
      <xdr:row>16</xdr:row>
      <xdr:rowOff>9525</xdr:rowOff>
    </xdr:to>
    <xdr:cxnSp macro="">
      <xdr:nvCxnSpPr>
        <xdr:cNvPr id="9" name="Egyenes összekötő 8"/>
        <xdr:cNvCxnSpPr/>
      </xdr:nvCxnSpPr>
      <xdr:spPr>
        <a:xfrm flipV="1">
          <a:off x="5048250" y="3467100"/>
          <a:ext cx="361950" cy="1524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352425</xdr:colOff>
      <xdr:row>8</xdr:row>
      <xdr:rowOff>190500</xdr:rowOff>
    </xdr:from>
    <xdr:to>
      <xdr:col>13</xdr:col>
      <xdr:colOff>9525</xdr:colOff>
      <xdr:row>10</xdr:row>
      <xdr:rowOff>9525</xdr:rowOff>
    </xdr:to>
    <xdr:cxnSp macro="">
      <xdr:nvCxnSpPr>
        <xdr:cNvPr id="10" name="Egyenes összekötő 9"/>
        <xdr:cNvCxnSpPr/>
      </xdr:nvCxnSpPr>
      <xdr:spPr>
        <a:xfrm flipV="1">
          <a:off x="4686300" y="1790700"/>
          <a:ext cx="381000" cy="1905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29"/>
  <sheetViews>
    <sheetView tabSelected="1" workbookViewId="0">
      <selection activeCell="R21" sqref="R21"/>
    </sheetView>
  </sheetViews>
  <sheetFormatPr defaultRowHeight="15.75" x14ac:dyDescent="0.25"/>
  <cols>
    <col min="1" max="1" width="3.7109375" style="1" customWidth="1"/>
    <col min="2" max="2" width="17.85546875" style="1" customWidth="1"/>
    <col min="3" max="4" width="5.42578125" style="1" hidden="1" customWidth="1"/>
    <col min="5" max="14" width="5.42578125" style="1" customWidth="1"/>
    <col min="15" max="15" width="9.7109375" style="1" hidden="1" customWidth="1"/>
    <col min="16" max="16" width="8.7109375" style="1" hidden="1" customWidth="1"/>
    <col min="17" max="17" width="6.5703125" style="1" hidden="1" customWidth="1"/>
    <col min="18" max="18" width="6.5703125" style="1" customWidth="1"/>
    <col min="19" max="19" width="7" style="1" hidden="1" customWidth="1"/>
    <col min="20" max="22" width="7" style="1" customWidth="1"/>
    <col min="23" max="23" width="8" style="1" customWidth="1"/>
    <col min="24" max="24" width="8.28515625" style="1" customWidth="1"/>
    <col min="25" max="25" width="7.5703125" style="1" customWidth="1"/>
    <col min="26" max="28" width="9.140625" style="2"/>
    <col min="29" max="29" width="9.140625" style="2" customWidth="1"/>
    <col min="30" max="256" width="9.140625" style="2"/>
    <col min="257" max="257" width="3.7109375" style="2" customWidth="1"/>
    <col min="258" max="258" width="17.85546875" style="2" customWidth="1"/>
    <col min="259" max="270" width="5.42578125" style="2" customWidth="1"/>
    <col min="271" max="277" width="7" style="2" customWidth="1"/>
    <col min="278" max="278" width="8" style="2" customWidth="1"/>
    <col min="279" max="279" width="8.28515625" style="2" customWidth="1"/>
    <col min="280" max="280" width="7.5703125" style="2" customWidth="1"/>
    <col min="281" max="512" width="9.140625" style="2"/>
    <col min="513" max="513" width="3.7109375" style="2" customWidth="1"/>
    <col min="514" max="514" width="17.85546875" style="2" customWidth="1"/>
    <col min="515" max="526" width="5.42578125" style="2" customWidth="1"/>
    <col min="527" max="533" width="7" style="2" customWidth="1"/>
    <col min="534" max="534" width="8" style="2" customWidth="1"/>
    <col min="535" max="535" width="8.28515625" style="2" customWidth="1"/>
    <col min="536" max="536" width="7.5703125" style="2" customWidth="1"/>
    <col min="537" max="768" width="9.140625" style="2"/>
    <col min="769" max="769" width="3.7109375" style="2" customWidth="1"/>
    <col min="770" max="770" width="17.85546875" style="2" customWidth="1"/>
    <col min="771" max="782" width="5.42578125" style="2" customWidth="1"/>
    <col min="783" max="789" width="7" style="2" customWidth="1"/>
    <col min="790" max="790" width="8" style="2" customWidth="1"/>
    <col min="791" max="791" width="8.28515625" style="2" customWidth="1"/>
    <col min="792" max="792" width="7.5703125" style="2" customWidth="1"/>
    <col min="793" max="1024" width="9.140625" style="2"/>
    <col min="1025" max="1025" width="3.7109375" style="2" customWidth="1"/>
    <col min="1026" max="1026" width="17.85546875" style="2" customWidth="1"/>
    <col min="1027" max="1038" width="5.42578125" style="2" customWidth="1"/>
    <col min="1039" max="1045" width="7" style="2" customWidth="1"/>
    <col min="1046" max="1046" width="8" style="2" customWidth="1"/>
    <col min="1047" max="1047" width="8.28515625" style="2" customWidth="1"/>
    <col min="1048" max="1048" width="7.5703125" style="2" customWidth="1"/>
    <col min="1049" max="1280" width="9.140625" style="2"/>
    <col min="1281" max="1281" width="3.7109375" style="2" customWidth="1"/>
    <col min="1282" max="1282" width="17.85546875" style="2" customWidth="1"/>
    <col min="1283" max="1294" width="5.42578125" style="2" customWidth="1"/>
    <col min="1295" max="1301" width="7" style="2" customWidth="1"/>
    <col min="1302" max="1302" width="8" style="2" customWidth="1"/>
    <col min="1303" max="1303" width="8.28515625" style="2" customWidth="1"/>
    <col min="1304" max="1304" width="7.5703125" style="2" customWidth="1"/>
    <col min="1305" max="1536" width="9.140625" style="2"/>
    <col min="1537" max="1537" width="3.7109375" style="2" customWidth="1"/>
    <col min="1538" max="1538" width="17.85546875" style="2" customWidth="1"/>
    <col min="1539" max="1550" width="5.42578125" style="2" customWidth="1"/>
    <col min="1551" max="1557" width="7" style="2" customWidth="1"/>
    <col min="1558" max="1558" width="8" style="2" customWidth="1"/>
    <col min="1559" max="1559" width="8.28515625" style="2" customWidth="1"/>
    <col min="1560" max="1560" width="7.5703125" style="2" customWidth="1"/>
    <col min="1561" max="1792" width="9.140625" style="2"/>
    <col min="1793" max="1793" width="3.7109375" style="2" customWidth="1"/>
    <col min="1794" max="1794" width="17.85546875" style="2" customWidth="1"/>
    <col min="1795" max="1806" width="5.42578125" style="2" customWidth="1"/>
    <col min="1807" max="1813" width="7" style="2" customWidth="1"/>
    <col min="1814" max="1814" width="8" style="2" customWidth="1"/>
    <col min="1815" max="1815" width="8.28515625" style="2" customWidth="1"/>
    <col min="1816" max="1816" width="7.5703125" style="2" customWidth="1"/>
    <col min="1817" max="2048" width="9.140625" style="2"/>
    <col min="2049" max="2049" width="3.7109375" style="2" customWidth="1"/>
    <col min="2050" max="2050" width="17.85546875" style="2" customWidth="1"/>
    <col min="2051" max="2062" width="5.42578125" style="2" customWidth="1"/>
    <col min="2063" max="2069" width="7" style="2" customWidth="1"/>
    <col min="2070" max="2070" width="8" style="2" customWidth="1"/>
    <col min="2071" max="2071" width="8.28515625" style="2" customWidth="1"/>
    <col min="2072" max="2072" width="7.5703125" style="2" customWidth="1"/>
    <col min="2073" max="2304" width="9.140625" style="2"/>
    <col min="2305" max="2305" width="3.7109375" style="2" customWidth="1"/>
    <col min="2306" max="2306" width="17.85546875" style="2" customWidth="1"/>
    <col min="2307" max="2318" width="5.42578125" style="2" customWidth="1"/>
    <col min="2319" max="2325" width="7" style="2" customWidth="1"/>
    <col min="2326" max="2326" width="8" style="2" customWidth="1"/>
    <col min="2327" max="2327" width="8.28515625" style="2" customWidth="1"/>
    <col min="2328" max="2328" width="7.5703125" style="2" customWidth="1"/>
    <col min="2329" max="2560" width="9.140625" style="2"/>
    <col min="2561" max="2561" width="3.7109375" style="2" customWidth="1"/>
    <col min="2562" max="2562" width="17.85546875" style="2" customWidth="1"/>
    <col min="2563" max="2574" width="5.42578125" style="2" customWidth="1"/>
    <col min="2575" max="2581" width="7" style="2" customWidth="1"/>
    <col min="2582" max="2582" width="8" style="2" customWidth="1"/>
    <col min="2583" max="2583" width="8.28515625" style="2" customWidth="1"/>
    <col min="2584" max="2584" width="7.5703125" style="2" customWidth="1"/>
    <col min="2585" max="2816" width="9.140625" style="2"/>
    <col min="2817" max="2817" width="3.7109375" style="2" customWidth="1"/>
    <col min="2818" max="2818" width="17.85546875" style="2" customWidth="1"/>
    <col min="2819" max="2830" width="5.42578125" style="2" customWidth="1"/>
    <col min="2831" max="2837" width="7" style="2" customWidth="1"/>
    <col min="2838" max="2838" width="8" style="2" customWidth="1"/>
    <col min="2839" max="2839" width="8.28515625" style="2" customWidth="1"/>
    <col min="2840" max="2840" width="7.5703125" style="2" customWidth="1"/>
    <col min="2841" max="3072" width="9.140625" style="2"/>
    <col min="3073" max="3073" width="3.7109375" style="2" customWidth="1"/>
    <col min="3074" max="3074" width="17.85546875" style="2" customWidth="1"/>
    <col min="3075" max="3086" width="5.42578125" style="2" customWidth="1"/>
    <col min="3087" max="3093" width="7" style="2" customWidth="1"/>
    <col min="3094" max="3094" width="8" style="2" customWidth="1"/>
    <col min="3095" max="3095" width="8.28515625" style="2" customWidth="1"/>
    <col min="3096" max="3096" width="7.5703125" style="2" customWidth="1"/>
    <col min="3097" max="3328" width="9.140625" style="2"/>
    <col min="3329" max="3329" width="3.7109375" style="2" customWidth="1"/>
    <col min="3330" max="3330" width="17.85546875" style="2" customWidth="1"/>
    <col min="3331" max="3342" width="5.42578125" style="2" customWidth="1"/>
    <col min="3343" max="3349" width="7" style="2" customWidth="1"/>
    <col min="3350" max="3350" width="8" style="2" customWidth="1"/>
    <col min="3351" max="3351" width="8.28515625" style="2" customWidth="1"/>
    <col min="3352" max="3352" width="7.5703125" style="2" customWidth="1"/>
    <col min="3353" max="3584" width="9.140625" style="2"/>
    <col min="3585" max="3585" width="3.7109375" style="2" customWidth="1"/>
    <col min="3586" max="3586" width="17.85546875" style="2" customWidth="1"/>
    <col min="3587" max="3598" width="5.42578125" style="2" customWidth="1"/>
    <col min="3599" max="3605" width="7" style="2" customWidth="1"/>
    <col min="3606" max="3606" width="8" style="2" customWidth="1"/>
    <col min="3607" max="3607" width="8.28515625" style="2" customWidth="1"/>
    <col min="3608" max="3608" width="7.5703125" style="2" customWidth="1"/>
    <col min="3609" max="3840" width="9.140625" style="2"/>
    <col min="3841" max="3841" width="3.7109375" style="2" customWidth="1"/>
    <col min="3842" max="3842" width="17.85546875" style="2" customWidth="1"/>
    <col min="3843" max="3854" width="5.42578125" style="2" customWidth="1"/>
    <col min="3855" max="3861" width="7" style="2" customWidth="1"/>
    <col min="3862" max="3862" width="8" style="2" customWidth="1"/>
    <col min="3863" max="3863" width="8.28515625" style="2" customWidth="1"/>
    <col min="3864" max="3864" width="7.5703125" style="2" customWidth="1"/>
    <col min="3865" max="4096" width="9.140625" style="2"/>
    <col min="4097" max="4097" width="3.7109375" style="2" customWidth="1"/>
    <col min="4098" max="4098" width="17.85546875" style="2" customWidth="1"/>
    <col min="4099" max="4110" width="5.42578125" style="2" customWidth="1"/>
    <col min="4111" max="4117" width="7" style="2" customWidth="1"/>
    <col min="4118" max="4118" width="8" style="2" customWidth="1"/>
    <col min="4119" max="4119" width="8.28515625" style="2" customWidth="1"/>
    <col min="4120" max="4120" width="7.5703125" style="2" customWidth="1"/>
    <col min="4121" max="4352" width="9.140625" style="2"/>
    <col min="4353" max="4353" width="3.7109375" style="2" customWidth="1"/>
    <col min="4354" max="4354" width="17.85546875" style="2" customWidth="1"/>
    <col min="4355" max="4366" width="5.42578125" style="2" customWidth="1"/>
    <col min="4367" max="4373" width="7" style="2" customWidth="1"/>
    <col min="4374" max="4374" width="8" style="2" customWidth="1"/>
    <col min="4375" max="4375" width="8.28515625" style="2" customWidth="1"/>
    <col min="4376" max="4376" width="7.5703125" style="2" customWidth="1"/>
    <col min="4377" max="4608" width="9.140625" style="2"/>
    <col min="4609" max="4609" width="3.7109375" style="2" customWidth="1"/>
    <col min="4610" max="4610" width="17.85546875" style="2" customWidth="1"/>
    <col min="4611" max="4622" width="5.42578125" style="2" customWidth="1"/>
    <col min="4623" max="4629" width="7" style="2" customWidth="1"/>
    <col min="4630" max="4630" width="8" style="2" customWidth="1"/>
    <col min="4631" max="4631" width="8.28515625" style="2" customWidth="1"/>
    <col min="4632" max="4632" width="7.5703125" style="2" customWidth="1"/>
    <col min="4633" max="4864" width="9.140625" style="2"/>
    <col min="4865" max="4865" width="3.7109375" style="2" customWidth="1"/>
    <col min="4866" max="4866" width="17.85546875" style="2" customWidth="1"/>
    <col min="4867" max="4878" width="5.42578125" style="2" customWidth="1"/>
    <col min="4879" max="4885" width="7" style="2" customWidth="1"/>
    <col min="4886" max="4886" width="8" style="2" customWidth="1"/>
    <col min="4887" max="4887" width="8.28515625" style="2" customWidth="1"/>
    <col min="4888" max="4888" width="7.5703125" style="2" customWidth="1"/>
    <col min="4889" max="5120" width="9.140625" style="2"/>
    <col min="5121" max="5121" width="3.7109375" style="2" customWidth="1"/>
    <col min="5122" max="5122" width="17.85546875" style="2" customWidth="1"/>
    <col min="5123" max="5134" width="5.42578125" style="2" customWidth="1"/>
    <col min="5135" max="5141" width="7" style="2" customWidth="1"/>
    <col min="5142" max="5142" width="8" style="2" customWidth="1"/>
    <col min="5143" max="5143" width="8.28515625" style="2" customWidth="1"/>
    <col min="5144" max="5144" width="7.5703125" style="2" customWidth="1"/>
    <col min="5145" max="5376" width="9.140625" style="2"/>
    <col min="5377" max="5377" width="3.7109375" style="2" customWidth="1"/>
    <col min="5378" max="5378" width="17.85546875" style="2" customWidth="1"/>
    <col min="5379" max="5390" width="5.42578125" style="2" customWidth="1"/>
    <col min="5391" max="5397" width="7" style="2" customWidth="1"/>
    <col min="5398" max="5398" width="8" style="2" customWidth="1"/>
    <col min="5399" max="5399" width="8.28515625" style="2" customWidth="1"/>
    <col min="5400" max="5400" width="7.5703125" style="2" customWidth="1"/>
    <col min="5401" max="5632" width="9.140625" style="2"/>
    <col min="5633" max="5633" width="3.7109375" style="2" customWidth="1"/>
    <col min="5634" max="5634" width="17.85546875" style="2" customWidth="1"/>
    <col min="5635" max="5646" width="5.42578125" style="2" customWidth="1"/>
    <col min="5647" max="5653" width="7" style="2" customWidth="1"/>
    <col min="5654" max="5654" width="8" style="2" customWidth="1"/>
    <col min="5655" max="5655" width="8.28515625" style="2" customWidth="1"/>
    <col min="5656" max="5656" width="7.5703125" style="2" customWidth="1"/>
    <col min="5657" max="5888" width="9.140625" style="2"/>
    <col min="5889" max="5889" width="3.7109375" style="2" customWidth="1"/>
    <col min="5890" max="5890" width="17.85546875" style="2" customWidth="1"/>
    <col min="5891" max="5902" width="5.42578125" style="2" customWidth="1"/>
    <col min="5903" max="5909" width="7" style="2" customWidth="1"/>
    <col min="5910" max="5910" width="8" style="2" customWidth="1"/>
    <col min="5911" max="5911" width="8.28515625" style="2" customWidth="1"/>
    <col min="5912" max="5912" width="7.5703125" style="2" customWidth="1"/>
    <col min="5913" max="6144" width="9.140625" style="2"/>
    <col min="6145" max="6145" width="3.7109375" style="2" customWidth="1"/>
    <col min="6146" max="6146" width="17.85546875" style="2" customWidth="1"/>
    <col min="6147" max="6158" width="5.42578125" style="2" customWidth="1"/>
    <col min="6159" max="6165" width="7" style="2" customWidth="1"/>
    <col min="6166" max="6166" width="8" style="2" customWidth="1"/>
    <col min="6167" max="6167" width="8.28515625" style="2" customWidth="1"/>
    <col min="6168" max="6168" width="7.5703125" style="2" customWidth="1"/>
    <col min="6169" max="6400" width="9.140625" style="2"/>
    <col min="6401" max="6401" width="3.7109375" style="2" customWidth="1"/>
    <col min="6402" max="6402" width="17.85546875" style="2" customWidth="1"/>
    <col min="6403" max="6414" width="5.42578125" style="2" customWidth="1"/>
    <col min="6415" max="6421" width="7" style="2" customWidth="1"/>
    <col min="6422" max="6422" width="8" style="2" customWidth="1"/>
    <col min="6423" max="6423" width="8.28515625" style="2" customWidth="1"/>
    <col min="6424" max="6424" width="7.5703125" style="2" customWidth="1"/>
    <col min="6425" max="6656" width="9.140625" style="2"/>
    <col min="6657" max="6657" width="3.7109375" style="2" customWidth="1"/>
    <col min="6658" max="6658" width="17.85546875" style="2" customWidth="1"/>
    <col min="6659" max="6670" width="5.42578125" style="2" customWidth="1"/>
    <col min="6671" max="6677" width="7" style="2" customWidth="1"/>
    <col min="6678" max="6678" width="8" style="2" customWidth="1"/>
    <col min="6679" max="6679" width="8.28515625" style="2" customWidth="1"/>
    <col min="6680" max="6680" width="7.5703125" style="2" customWidth="1"/>
    <col min="6681" max="6912" width="9.140625" style="2"/>
    <col min="6913" max="6913" width="3.7109375" style="2" customWidth="1"/>
    <col min="6914" max="6914" width="17.85546875" style="2" customWidth="1"/>
    <col min="6915" max="6926" width="5.42578125" style="2" customWidth="1"/>
    <col min="6927" max="6933" width="7" style="2" customWidth="1"/>
    <col min="6934" max="6934" width="8" style="2" customWidth="1"/>
    <col min="6935" max="6935" width="8.28515625" style="2" customWidth="1"/>
    <col min="6936" max="6936" width="7.5703125" style="2" customWidth="1"/>
    <col min="6937" max="7168" width="9.140625" style="2"/>
    <col min="7169" max="7169" width="3.7109375" style="2" customWidth="1"/>
    <col min="7170" max="7170" width="17.85546875" style="2" customWidth="1"/>
    <col min="7171" max="7182" width="5.42578125" style="2" customWidth="1"/>
    <col min="7183" max="7189" width="7" style="2" customWidth="1"/>
    <col min="7190" max="7190" width="8" style="2" customWidth="1"/>
    <col min="7191" max="7191" width="8.28515625" style="2" customWidth="1"/>
    <col min="7192" max="7192" width="7.5703125" style="2" customWidth="1"/>
    <col min="7193" max="7424" width="9.140625" style="2"/>
    <col min="7425" max="7425" width="3.7109375" style="2" customWidth="1"/>
    <col min="7426" max="7426" width="17.85546875" style="2" customWidth="1"/>
    <col min="7427" max="7438" width="5.42578125" style="2" customWidth="1"/>
    <col min="7439" max="7445" width="7" style="2" customWidth="1"/>
    <col min="7446" max="7446" width="8" style="2" customWidth="1"/>
    <col min="7447" max="7447" width="8.28515625" style="2" customWidth="1"/>
    <col min="7448" max="7448" width="7.5703125" style="2" customWidth="1"/>
    <col min="7449" max="7680" width="9.140625" style="2"/>
    <col min="7681" max="7681" width="3.7109375" style="2" customWidth="1"/>
    <col min="7682" max="7682" width="17.85546875" style="2" customWidth="1"/>
    <col min="7683" max="7694" width="5.42578125" style="2" customWidth="1"/>
    <col min="7695" max="7701" width="7" style="2" customWidth="1"/>
    <col min="7702" max="7702" width="8" style="2" customWidth="1"/>
    <col min="7703" max="7703" width="8.28515625" style="2" customWidth="1"/>
    <col min="7704" max="7704" width="7.5703125" style="2" customWidth="1"/>
    <col min="7705" max="7936" width="9.140625" style="2"/>
    <col min="7937" max="7937" width="3.7109375" style="2" customWidth="1"/>
    <col min="7938" max="7938" width="17.85546875" style="2" customWidth="1"/>
    <col min="7939" max="7950" width="5.42578125" style="2" customWidth="1"/>
    <col min="7951" max="7957" width="7" style="2" customWidth="1"/>
    <col min="7958" max="7958" width="8" style="2" customWidth="1"/>
    <col min="7959" max="7959" width="8.28515625" style="2" customWidth="1"/>
    <col min="7960" max="7960" width="7.5703125" style="2" customWidth="1"/>
    <col min="7961" max="8192" width="9.140625" style="2"/>
    <col min="8193" max="8193" width="3.7109375" style="2" customWidth="1"/>
    <col min="8194" max="8194" width="17.85546875" style="2" customWidth="1"/>
    <col min="8195" max="8206" width="5.42578125" style="2" customWidth="1"/>
    <col min="8207" max="8213" width="7" style="2" customWidth="1"/>
    <col min="8214" max="8214" width="8" style="2" customWidth="1"/>
    <col min="8215" max="8215" width="8.28515625" style="2" customWidth="1"/>
    <col min="8216" max="8216" width="7.5703125" style="2" customWidth="1"/>
    <col min="8217" max="8448" width="9.140625" style="2"/>
    <col min="8449" max="8449" width="3.7109375" style="2" customWidth="1"/>
    <col min="8450" max="8450" width="17.85546875" style="2" customWidth="1"/>
    <col min="8451" max="8462" width="5.42578125" style="2" customWidth="1"/>
    <col min="8463" max="8469" width="7" style="2" customWidth="1"/>
    <col min="8470" max="8470" width="8" style="2" customWidth="1"/>
    <col min="8471" max="8471" width="8.28515625" style="2" customWidth="1"/>
    <col min="8472" max="8472" width="7.5703125" style="2" customWidth="1"/>
    <col min="8473" max="8704" width="9.140625" style="2"/>
    <col min="8705" max="8705" width="3.7109375" style="2" customWidth="1"/>
    <col min="8706" max="8706" width="17.85546875" style="2" customWidth="1"/>
    <col min="8707" max="8718" width="5.42578125" style="2" customWidth="1"/>
    <col min="8719" max="8725" width="7" style="2" customWidth="1"/>
    <col min="8726" max="8726" width="8" style="2" customWidth="1"/>
    <col min="8727" max="8727" width="8.28515625" style="2" customWidth="1"/>
    <col min="8728" max="8728" width="7.5703125" style="2" customWidth="1"/>
    <col min="8729" max="8960" width="9.140625" style="2"/>
    <col min="8961" max="8961" width="3.7109375" style="2" customWidth="1"/>
    <col min="8962" max="8962" width="17.85546875" style="2" customWidth="1"/>
    <col min="8963" max="8974" width="5.42578125" style="2" customWidth="1"/>
    <col min="8975" max="8981" width="7" style="2" customWidth="1"/>
    <col min="8982" max="8982" width="8" style="2" customWidth="1"/>
    <col min="8983" max="8983" width="8.28515625" style="2" customWidth="1"/>
    <col min="8984" max="8984" width="7.5703125" style="2" customWidth="1"/>
    <col min="8985" max="9216" width="9.140625" style="2"/>
    <col min="9217" max="9217" width="3.7109375" style="2" customWidth="1"/>
    <col min="9218" max="9218" width="17.85546875" style="2" customWidth="1"/>
    <col min="9219" max="9230" width="5.42578125" style="2" customWidth="1"/>
    <col min="9231" max="9237" width="7" style="2" customWidth="1"/>
    <col min="9238" max="9238" width="8" style="2" customWidth="1"/>
    <col min="9239" max="9239" width="8.28515625" style="2" customWidth="1"/>
    <col min="9240" max="9240" width="7.5703125" style="2" customWidth="1"/>
    <col min="9241" max="9472" width="9.140625" style="2"/>
    <col min="9473" max="9473" width="3.7109375" style="2" customWidth="1"/>
    <col min="9474" max="9474" width="17.85546875" style="2" customWidth="1"/>
    <col min="9475" max="9486" width="5.42578125" style="2" customWidth="1"/>
    <col min="9487" max="9493" width="7" style="2" customWidth="1"/>
    <col min="9494" max="9494" width="8" style="2" customWidth="1"/>
    <col min="9495" max="9495" width="8.28515625" style="2" customWidth="1"/>
    <col min="9496" max="9496" width="7.5703125" style="2" customWidth="1"/>
    <col min="9497" max="9728" width="9.140625" style="2"/>
    <col min="9729" max="9729" width="3.7109375" style="2" customWidth="1"/>
    <col min="9730" max="9730" width="17.85546875" style="2" customWidth="1"/>
    <col min="9731" max="9742" width="5.42578125" style="2" customWidth="1"/>
    <col min="9743" max="9749" width="7" style="2" customWidth="1"/>
    <col min="9750" max="9750" width="8" style="2" customWidth="1"/>
    <col min="9751" max="9751" width="8.28515625" style="2" customWidth="1"/>
    <col min="9752" max="9752" width="7.5703125" style="2" customWidth="1"/>
    <col min="9753" max="9984" width="9.140625" style="2"/>
    <col min="9985" max="9985" width="3.7109375" style="2" customWidth="1"/>
    <col min="9986" max="9986" width="17.85546875" style="2" customWidth="1"/>
    <col min="9987" max="9998" width="5.42578125" style="2" customWidth="1"/>
    <col min="9999" max="10005" width="7" style="2" customWidth="1"/>
    <col min="10006" max="10006" width="8" style="2" customWidth="1"/>
    <col min="10007" max="10007" width="8.28515625" style="2" customWidth="1"/>
    <col min="10008" max="10008" width="7.5703125" style="2" customWidth="1"/>
    <col min="10009" max="10240" width="9.140625" style="2"/>
    <col min="10241" max="10241" width="3.7109375" style="2" customWidth="1"/>
    <col min="10242" max="10242" width="17.85546875" style="2" customWidth="1"/>
    <col min="10243" max="10254" width="5.42578125" style="2" customWidth="1"/>
    <col min="10255" max="10261" width="7" style="2" customWidth="1"/>
    <col min="10262" max="10262" width="8" style="2" customWidth="1"/>
    <col min="10263" max="10263" width="8.28515625" style="2" customWidth="1"/>
    <col min="10264" max="10264" width="7.5703125" style="2" customWidth="1"/>
    <col min="10265" max="10496" width="9.140625" style="2"/>
    <col min="10497" max="10497" width="3.7109375" style="2" customWidth="1"/>
    <col min="10498" max="10498" width="17.85546875" style="2" customWidth="1"/>
    <col min="10499" max="10510" width="5.42578125" style="2" customWidth="1"/>
    <col min="10511" max="10517" width="7" style="2" customWidth="1"/>
    <col min="10518" max="10518" width="8" style="2" customWidth="1"/>
    <col min="10519" max="10519" width="8.28515625" style="2" customWidth="1"/>
    <col min="10520" max="10520" width="7.5703125" style="2" customWidth="1"/>
    <col min="10521" max="10752" width="9.140625" style="2"/>
    <col min="10753" max="10753" width="3.7109375" style="2" customWidth="1"/>
    <col min="10754" max="10754" width="17.85546875" style="2" customWidth="1"/>
    <col min="10755" max="10766" width="5.42578125" style="2" customWidth="1"/>
    <col min="10767" max="10773" width="7" style="2" customWidth="1"/>
    <col min="10774" max="10774" width="8" style="2" customWidth="1"/>
    <col min="10775" max="10775" width="8.28515625" style="2" customWidth="1"/>
    <col min="10776" max="10776" width="7.5703125" style="2" customWidth="1"/>
    <col min="10777" max="11008" width="9.140625" style="2"/>
    <col min="11009" max="11009" width="3.7109375" style="2" customWidth="1"/>
    <col min="11010" max="11010" width="17.85546875" style="2" customWidth="1"/>
    <col min="11011" max="11022" width="5.42578125" style="2" customWidth="1"/>
    <col min="11023" max="11029" width="7" style="2" customWidth="1"/>
    <col min="11030" max="11030" width="8" style="2" customWidth="1"/>
    <col min="11031" max="11031" width="8.28515625" style="2" customWidth="1"/>
    <col min="11032" max="11032" width="7.5703125" style="2" customWidth="1"/>
    <col min="11033" max="11264" width="9.140625" style="2"/>
    <col min="11265" max="11265" width="3.7109375" style="2" customWidth="1"/>
    <col min="11266" max="11266" width="17.85546875" style="2" customWidth="1"/>
    <col min="11267" max="11278" width="5.42578125" style="2" customWidth="1"/>
    <col min="11279" max="11285" width="7" style="2" customWidth="1"/>
    <col min="11286" max="11286" width="8" style="2" customWidth="1"/>
    <col min="11287" max="11287" width="8.28515625" style="2" customWidth="1"/>
    <col min="11288" max="11288" width="7.5703125" style="2" customWidth="1"/>
    <col min="11289" max="11520" width="9.140625" style="2"/>
    <col min="11521" max="11521" width="3.7109375" style="2" customWidth="1"/>
    <col min="11522" max="11522" width="17.85546875" style="2" customWidth="1"/>
    <col min="11523" max="11534" width="5.42578125" style="2" customWidth="1"/>
    <col min="11535" max="11541" width="7" style="2" customWidth="1"/>
    <col min="11542" max="11542" width="8" style="2" customWidth="1"/>
    <col min="11543" max="11543" width="8.28515625" style="2" customWidth="1"/>
    <col min="11544" max="11544" width="7.5703125" style="2" customWidth="1"/>
    <col min="11545" max="11776" width="9.140625" style="2"/>
    <col min="11777" max="11777" width="3.7109375" style="2" customWidth="1"/>
    <col min="11778" max="11778" width="17.85546875" style="2" customWidth="1"/>
    <col min="11779" max="11790" width="5.42578125" style="2" customWidth="1"/>
    <col min="11791" max="11797" width="7" style="2" customWidth="1"/>
    <col min="11798" max="11798" width="8" style="2" customWidth="1"/>
    <col min="11799" max="11799" width="8.28515625" style="2" customWidth="1"/>
    <col min="11800" max="11800" width="7.5703125" style="2" customWidth="1"/>
    <col min="11801" max="12032" width="9.140625" style="2"/>
    <col min="12033" max="12033" width="3.7109375" style="2" customWidth="1"/>
    <col min="12034" max="12034" width="17.85546875" style="2" customWidth="1"/>
    <col min="12035" max="12046" width="5.42578125" style="2" customWidth="1"/>
    <col min="12047" max="12053" width="7" style="2" customWidth="1"/>
    <col min="12054" max="12054" width="8" style="2" customWidth="1"/>
    <col min="12055" max="12055" width="8.28515625" style="2" customWidth="1"/>
    <col min="12056" max="12056" width="7.5703125" style="2" customWidth="1"/>
    <col min="12057" max="12288" width="9.140625" style="2"/>
    <col min="12289" max="12289" width="3.7109375" style="2" customWidth="1"/>
    <col min="12290" max="12290" width="17.85546875" style="2" customWidth="1"/>
    <col min="12291" max="12302" width="5.42578125" style="2" customWidth="1"/>
    <col min="12303" max="12309" width="7" style="2" customWidth="1"/>
    <col min="12310" max="12310" width="8" style="2" customWidth="1"/>
    <col min="12311" max="12311" width="8.28515625" style="2" customWidth="1"/>
    <col min="12312" max="12312" width="7.5703125" style="2" customWidth="1"/>
    <col min="12313" max="12544" width="9.140625" style="2"/>
    <col min="12545" max="12545" width="3.7109375" style="2" customWidth="1"/>
    <col min="12546" max="12546" width="17.85546875" style="2" customWidth="1"/>
    <col min="12547" max="12558" width="5.42578125" style="2" customWidth="1"/>
    <col min="12559" max="12565" width="7" style="2" customWidth="1"/>
    <col min="12566" max="12566" width="8" style="2" customWidth="1"/>
    <col min="12567" max="12567" width="8.28515625" style="2" customWidth="1"/>
    <col min="12568" max="12568" width="7.5703125" style="2" customWidth="1"/>
    <col min="12569" max="12800" width="9.140625" style="2"/>
    <col min="12801" max="12801" width="3.7109375" style="2" customWidth="1"/>
    <col min="12802" max="12802" width="17.85546875" style="2" customWidth="1"/>
    <col min="12803" max="12814" width="5.42578125" style="2" customWidth="1"/>
    <col min="12815" max="12821" width="7" style="2" customWidth="1"/>
    <col min="12822" max="12822" width="8" style="2" customWidth="1"/>
    <col min="12823" max="12823" width="8.28515625" style="2" customWidth="1"/>
    <col min="12824" max="12824" width="7.5703125" style="2" customWidth="1"/>
    <col min="12825" max="13056" width="9.140625" style="2"/>
    <col min="13057" max="13057" width="3.7109375" style="2" customWidth="1"/>
    <col min="13058" max="13058" width="17.85546875" style="2" customWidth="1"/>
    <col min="13059" max="13070" width="5.42578125" style="2" customWidth="1"/>
    <col min="13071" max="13077" width="7" style="2" customWidth="1"/>
    <col min="13078" max="13078" width="8" style="2" customWidth="1"/>
    <col min="13079" max="13079" width="8.28515625" style="2" customWidth="1"/>
    <col min="13080" max="13080" width="7.5703125" style="2" customWidth="1"/>
    <col min="13081" max="13312" width="9.140625" style="2"/>
    <col min="13313" max="13313" width="3.7109375" style="2" customWidth="1"/>
    <col min="13314" max="13314" width="17.85546875" style="2" customWidth="1"/>
    <col min="13315" max="13326" width="5.42578125" style="2" customWidth="1"/>
    <col min="13327" max="13333" width="7" style="2" customWidth="1"/>
    <col min="13334" max="13334" width="8" style="2" customWidth="1"/>
    <col min="13335" max="13335" width="8.28515625" style="2" customWidth="1"/>
    <col min="13336" max="13336" width="7.5703125" style="2" customWidth="1"/>
    <col min="13337" max="13568" width="9.140625" style="2"/>
    <col min="13569" max="13569" width="3.7109375" style="2" customWidth="1"/>
    <col min="13570" max="13570" width="17.85546875" style="2" customWidth="1"/>
    <col min="13571" max="13582" width="5.42578125" style="2" customWidth="1"/>
    <col min="13583" max="13589" width="7" style="2" customWidth="1"/>
    <col min="13590" max="13590" width="8" style="2" customWidth="1"/>
    <col min="13591" max="13591" width="8.28515625" style="2" customWidth="1"/>
    <col min="13592" max="13592" width="7.5703125" style="2" customWidth="1"/>
    <col min="13593" max="13824" width="9.140625" style="2"/>
    <col min="13825" max="13825" width="3.7109375" style="2" customWidth="1"/>
    <col min="13826" max="13826" width="17.85546875" style="2" customWidth="1"/>
    <col min="13827" max="13838" width="5.42578125" style="2" customWidth="1"/>
    <col min="13839" max="13845" width="7" style="2" customWidth="1"/>
    <col min="13846" max="13846" width="8" style="2" customWidth="1"/>
    <col min="13847" max="13847" width="8.28515625" style="2" customWidth="1"/>
    <col min="13848" max="13848" width="7.5703125" style="2" customWidth="1"/>
    <col min="13849" max="14080" width="9.140625" style="2"/>
    <col min="14081" max="14081" width="3.7109375" style="2" customWidth="1"/>
    <col min="14082" max="14082" width="17.85546875" style="2" customWidth="1"/>
    <col min="14083" max="14094" width="5.42578125" style="2" customWidth="1"/>
    <col min="14095" max="14101" width="7" style="2" customWidth="1"/>
    <col min="14102" max="14102" width="8" style="2" customWidth="1"/>
    <col min="14103" max="14103" width="8.28515625" style="2" customWidth="1"/>
    <col min="14104" max="14104" width="7.5703125" style="2" customWidth="1"/>
    <col min="14105" max="14336" width="9.140625" style="2"/>
    <col min="14337" max="14337" width="3.7109375" style="2" customWidth="1"/>
    <col min="14338" max="14338" width="17.85546875" style="2" customWidth="1"/>
    <col min="14339" max="14350" width="5.42578125" style="2" customWidth="1"/>
    <col min="14351" max="14357" width="7" style="2" customWidth="1"/>
    <col min="14358" max="14358" width="8" style="2" customWidth="1"/>
    <col min="14359" max="14359" width="8.28515625" style="2" customWidth="1"/>
    <col min="14360" max="14360" width="7.5703125" style="2" customWidth="1"/>
    <col min="14361" max="14592" width="9.140625" style="2"/>
    <col min="14593" max="14593" width="3.7109375" style="2" customWidth="1"/>
    <col min="14594" max="14594" width="17.85546875" style="2" customWidth="1"/>
    <col min="14595" max="14606" width="5.42578125" style="2" customWidth="1"/>
    <col min="14607" max="14613" width="7" style="2" customWidth="1"/>
    <col min="14614" max="14614" width="8" style="2" customWidth="1"/>
    <col min="14615" max="14615" width="8.28515625" style="2" customWidth="1"/>
    <col min="14616" max="14616" width="7.5703125" style="2" customWidth="1"/>
    <col min="14617" max="14848" width="9.140625" style="2"/>
    <col min="14849" max="14849" width="3.7109375" style="2" customWidth="1"/>
    <col min="14850" max="14850" width="17.85546875" style="2" customWidth="1"/>
    <col min="14851" max="14862" width="5.42578125" style="2" customWidth="1"/>
    <col min="14863" max="14869" width="7" style="2" customWidth="1"/>
    <col min="14870" max="14870" width="8" style="2" customWidth="1"/>
    <col min="14871" max="14871" width="8.28515625" style="2" customWidth="1"/>
    <col min="14872" max="14872" width="7.5703125" style="2" customWidth="1"/>
    <col min="14873" max="15104" width="9.140625" style="2"/>
    <col min="15105" max="15105" width="3.7109375" style="2" customWidth="1"/>
    <col min="15106" max="15106" width="17.85546875" style="2" customWidth="1"/>
    <col min="15107" max="15118" width="5.42578125" style="2" customWidth="1"/>
    <col min="15119" max="15125" width="7" style="2" customWidth="1"/>
    <col min="15126" max="15126" width="8" style="2" customWidth="1"/>
    <col min="15127" max="15127" width="8.28515625" style="2" customWidth="1"/>
    <col min="15128" max="15128" width="7.5703125" style="2" customWidth="1"/>
    <col min="15129" max="15360" width="9.140625" style="2"/>
    <col min="15361" max="15361" width="3.7109375" style="2" customWidth="1"/>
    <col min="15362" max="15362" width="17.85546875" style="2" customWidth="1"/>
    <col min="15363" max="15374" width="5.42578125" style="2" customWidth="1"/>
    <col min="15375" max="15381" width="7" style="2" customWidth="1"/>
    <col min="15382" max="15382" width="8" style="2" customWidth="1"/>
    <col min="15383" max="15383" width="8.28515625" style="2" customWidth="1"/>
    <col min="15384" max="15384" width="7.5703125" style="2" customWidth="1"/>
    <col min="15385" max="15616" width="9.140625" style="2"/>
    <col min="15617" max="15617" width="3.7109375" style="2" customWidth="1"/>
    <col min="15618" max="15618" width="17.85546875" style="2" customWidth="1"/>
    <col min="15619" max="15630" width="5.42578125" style="2" customWidth="1"/>
    <col min="15631" max="15637" width="7" style="2" customWidth="1"/>
    <col min="15638" max="15638" width="8" style="2" customWidth="1"/>
    <col min="15639" max="15639" width="8.28515625" style="2" customWidth="1"/>
    <col min="15640" max="15640" width="7.5703125" style="2" customWidth="1"/>
    <col min="15641" max="15872" width="9.140625" style="2"/>
    <col min="15873" max="15873" width="3.7109375" style="2" customWidth="1"/>
    <col min="15874" max="15874" width="17.85546875" style="2" customWidth="1"/>
    <col min="15875" max="15886" width="5.42578125" style="2" customWidth="1"/>
    <col min="15887" max="15893" width="7" style="2" customWidth="1"/>
    <col min="15894" max="15894" width="8" style="2" customWidth="1"/>
    <col min="15895" max="15895" width="8.28515625" style="2" customWidth="1"/>
    <col min="15896" max="15896" width="7.5703125" style="2" customWidth="1"/>
    <col min="15897" max="16128" width="9.140625" style="2"/>
    <col min="16129" max="16129" width="3.7109375" style="2" customWidth="1"/>
    <col min="16130" max="16130" width="17.85546875" style="2" customWidth="1"/>
    <col min="16131" max="16142" width="5.42578125" style="2" customWidth="1"/>
    <col min="16143" max="16149" width="7" style="2" customWidth="1"/>
    <col min="16150" max="16150" width="8" style="2" customWidth="1"/>
    <col min="16151" max="16151" width="8.28515625" style="2" customWidth="1"/>
    <col min="16152" max="16152" width="7.5703125" style="2" customWidth="1"/>
    <col min="16153" max="16384" width="9.140625" style="2"/>
  </cols>
  <sheetData>
    <row r="1" spans="1:32" x14ac:dyDescent="0.25">
      <c r="A1" s="241" t="s">
        <v>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  <c r="AB1" s="241"/>
      <c r="AC1" s="241"/>
      <c r="AD1" s="241"/>
    </row>
    <row r="2" spans="1:32" s="3" customFormat="1" x14ac:dyDescent="0.25">
      <c r="Q2" s="4"/>
      <c r="R2" s="4"/>
      <c r="S2" s="4"/>
      <c r="T2" s="4"/>
      <c r="U2" s="4"/>
      <c r="V2" s="4"/>
      <c r="W2" s="4"/>
      <c r="X2" s="4"/>
      <c r="Y2" s="4"/>
    </row>
    <row r="3" spans="1:32" s="3" customFormat="1" x14ac:dyDescent="0.25">
      <c r="Q3" s="4"/>
      <c r="R3" s="4"/>
      <c r="S3" s="4"/>
      <c r="T3" s="4"/>
      <c r="U3" s="4"/>
      <c r="V3" s="4"/>
      <c r="W3" s="4"/>
      <c r="X3" s="4"/>
      <c r="Y3" s="4"/>
    </row>
    <row r="4" spans="1:32" s="3" customFormat="1" x14ac:dyDescent="0.25">
      <c r="B4" s="242" t="s">
        <v>1</v>
      </c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</row>
    <row r="5" spans="1:32" s="3" customFormat="1" x14ac:dyDescent="0.25">
      <c r="B5" s="242" t="s">
        <v>2</v>
      </c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</row>
    <row r="6" spans="1:32" s="3" customFormat="1" x14ac:dyDescent="0.25">
      <c r="B6" s="242" t="s">
        <v>268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</row>
    <row r="7" spans="1:32" s="3" customFormat="1" x14ac:dyDescent="0.25"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43" t="s">
        <v>3</v>
      </c>
      <c r="Y7" s="243"/>
      <c r="Z7" s="243"/>
      <c r="AC7" s="67"/>
    </row>
    <row r="8" spans="1:32" s="3" customFormat="1" x14ac:dyDescent="0.25">
      <c r="A8" s="240" t="s">
        <v>67</v>
      </c>
      <c r="B8" s="5" t="s">
        <v>4</v>
      </c>
      <c r="C8" s="5" t="s">
        <v>5</v>
      </c>
      <c r="D8" s="5" t="s">
        <v>5</v>
      </c>
      <c r="E8" s="5" t="s">
        <v>5</v>
      </c>
      <c r="F8" s="5" t="s">
        <v>6</v>
      </c>
      <c r="G8" s="5" t="s">
        <v>7</v>
      </c>
      <c r="H8" s="5" t="s">
        <v>8</v>
      </c>
      <c r="I8" s="5" t="s">
        <v>9</v>
      </c>
      <c r="J8" s="5" t="s">
        <v>10</v>
      </c>
      <c r="K8" s="5" t="s">
        <v>11</v>
      </c>
      <c r="L8" s="5" t="s">
        <v>12</v>
      </c>
      <c r="M8" s="5" t="s">
        <v>13</v>
      </c>
      <c r="N8" s="177" t="s">
        <v>14</v>
      </c>
      <c r="O8" s="5" t="s">
        <v>16</v>
      </c>
      <c r="P8" s="5" t="s">
        <v>17</v>
      </c>
      <c r="Q8" s="5" t="s">
        <v>16</v>
      </c>
      <c r="R8" s="5" t="s">
        <v>15</v>
      </c>
      <c r="S8" s="5" t="s">
        <v>16</v>
      </c>
      <c r="T8" s="5" t="s">
        <v>16</v>
      </c>
      <c r="U8" s="5" t="s">
        <v>17</v>
      </c>
      <c r="V8" s="5" t="s">
        <v>18</v>
      </c>
      <c r="W8" s="5" t="s">
        <v>19</v>
      </c>
      <c r="X8" s="5" t="s">
        <v>22</v>
      </c>
      <c r="Y8" s="5" t="s">
        <v>20</v>
      </c>
      <c r="Z8" s="5" t="s">
        <v>21</v>
      </c>
      <c r="AA8" s="5" t="s">
        <v>46</v>
      </c>
      <c r="AB8" s="5" t="s">
        <v>48</v>
      </c>
      <c r="AC8" s="177" t="s">
        <v>23</v>
      </c>
      <c r="AD8" s="5" t="s">
        <v>47</v>
      </c>
      <c r="AE8" s="67"/>
    </row>
    <row r="9" spans="1:32" s="8" customFormat="1" ht="22.5" customHeight="1" x14ac:dyDescent="0.2">
      <c r="A9" s="240"/>
      <c r="B9" s="6" t="s">
        <v>24</v>
      </c>
      <c r="C9" s="7" t="s">
        <v>26</v>
      </c>
      <c r="D9" s="7" t="s">
        <v>27</v>
      </c>
      <c r="E9" s="7" t="s">
        <v>29</v>
      </c>
      <c r="F9" s="7" t="s">
        <v>30</v>
      </c>
      <c r="G9" s="7">
        <v>2011</v>
      </c>
      <c r="H9" s="7">
        <v>2012</v>
      </c>
      <c r="I9" s="7">
        <v>2013</v>
      </c>
      <c r="J9" s="7">
        <v>2014</v>
      </c>
      <c r="K9" s="7" t="s">
        <v>31</v>
      </c>
      <c r="L9" s="7" t="s">
        <v>45</v>
      </c>
      <c r="M9" s="7">
        <v>2017</v>
      </c>
      <c r="N9" s="183">
        <v>2018</v>
      </c>
      <c r="O9" s="7" t="s">
        <v>25</v>
      </c>
      <c r="P9" s="7" t="s">
        <v>26</v>
      </c>
      <c r="Q9" s="7" t="s">
        <v>27</v>
      </c>
      <c r="R9" s="7">
        <v>2019</v>
      </c>
      <c r="S9" s="7" t="s">
        <v>28</v>
      </c>
      <c r="T9" s="7" t="s">
        <v>29</v>
      </c>
      <c r="U9" s="7" t="s">
        <v>30</v>
      </c>
      <c r="V9" s="7" t="s">
        <v>32</v>
      </c>
      <c r="W9" s="7" t="s">
        <v>33</v>
      </c>
      <c r="X9" s="7" t="s">
        <v>34</v>
      </c>
      <c r="Y9" s="7" t="s">
        <v>35</v>
      </c>
      <c r="Z9" s="16" t="s">
        <v>31</v>
      </c>
      <c r="AA9" s="16" t="s">
        <v>45</v>
      </c>
      <c r="AB9" s="16">
        <v>2017</v>
      </c>
      <c r="AC9" s="182">
        <v>2018</v>
      </c>
      <c r="AD9" s="16">
        <v>2019</v>
      </c>
    </row>
    <row r="10" spans="1:32" s="8" customFormat="1" ht="13.5" x14ac:dyDescent="0.2">
      <c r="A10" s="20" t="s">
        <v>36</v>
      </c>
      <c r="B10" s="9" t="s">
        <v>37</v>
      </c>
      <c r="C10" s="10">
        <v>550</v>
      </c>
      <c r="D10" s="10">
        <v>550</v>
      </c>
      <c r="E10" s="10">
        <v>600</v>
      </c>
      <c r="F10" s="10">
        <v>600</v>
      </c>
      <c r="G10" s="10">
        <v>600</v>
      </c>
      <c r="H10" s="10">
        <v>600</v>
      </c>
      <c r="I10" s="10">
        <v>600</v>
      </c>
      <c r="J10" s="10">
        <v>600</v>
      </c>
      <c r="K10" s="10">
        <v>600</v>
      </c>
      <c r="L10" s="21"/>
      <c r="M10" s="66"/>
      <c r="N10" s="73"/>
      <c r="O10" s="11">
        <v>138064</v>
      </c>
      <c r="P10" s="11">
        <v>147416</v>
      </c>
      <c r="Q10" s="11">
        <v>151370</v>
      </c>
      <c r="R10" s="184"/>
      <c r="S10" s="11">
        <v>161342</v>
      </c>
      <c r="T10" s="11">
        <v>153111</v>
      </c>
      <c r="U10" s="11">
        <v>152891</v>
      </c>
      <c r="V10" s="11">
        <v>150365</v>
      </c>
      <c r="W10" s="11">
        <v>186234</v>
      </c>
      <c r="X10" s="11">
        <v>168093</v>
      </c>
      <c r="Y10" s="11">
        <v>160213</v>
      </c>
      <c r="Z10" s="11">
        <v>158447</v>
      </c>
      <c r="AA10" s="63"/>
      <c r="AB10" s="73"/>
      <c r="AC10" s="184"/>
      <c r="AD10" s="21"/>
      <c r="AE10" s="178"/>
    </row>
    <row r="11" spans="1:32" s="8" customFormat="1" ht="36.75" customHeight="1" x14ac:dyDescent="0.2">
      <c r="A11" s="16" t="s">
        <v>38</v>
      </c>
      <c r="B11" s="18" t="s">
        <v>50</v>
      </c>
      <c r="C11" s="10"/>
      <c r="D11" s="10"/>
      <c r="E11" s="10"/>
      <c r="F11" s="10"/>
      <c r="G11" s="10"/>
      <c r="H11" s="10"/>
      <c r="I11" s="10"/>
      <c r="J11" s="10"/>
      <c r="K11" s="10"/>
      <c r="L11" s="233">
        <v>1000</v>
      </c>
      <c r="M11" s="234">
        <v>1000</v>
      </c>
      <c r="N11" s="234">
        <v>1000</v>
      </c>
      <c r="O11" s="64"/>
      <c r="P11" s="64"/>
      <c r="Q11" s="64"/>
      <c r="R11" s="64">
        <v>1000</v>
      </c>
      <c r="S11" s="11"/>
      <c r="T11" s="11"/>
      <c r="U11" s="11"/>
      <c r="V11" s="11"/>
      <c r="W11" s="11"/>
      <c r="X11" s="11"/>
      <c r="Y11" s="11"/>
      <c r="Z11" s="11"/>
      <c r="AA11" s="64">
        <v>117977</v>
      </c>
      <c r="AB11" s="179">
        <v>118009</v>
      </c>
      <c r="AC11" s="179">
        <v>134298</v>
      </c>
      <c r="AD11" s="235">
        <v>116647</v>
      </c>
      <c r="AE11" s="178"/>
    </row>
    <row r="12" spans="1:32" s="8" customFormat="1" ht="33.75" x14ac:dyDescent="0.2">
      <c r="A12" s="16" t="s">
        <v>39</v>
      </c>
      <c r="B12" s="18" t="s">
        <v>51</v>
      </c>
      <c r="C12" s="10"/>
      <c r="D12" s="10"/>
      <c r="E12" s="10"/>
      <c r="F12" s="10"/>
      <c r="G12" s="10"/>
      <c r="H12" s="10"/>
      <c r="I12" s="10"/>
      <c r="J12" s="10"/>
      <c r="K12" s="10"/>
      <c r="L12" s="233">
        <v>800</v>
      </c>
      <c r="M12" s="234">
        <v>800</v>
      </c>
      <c r="N12" s="234">
        <v>800</v>
      </c>
      <c r="O12" s="64"/>
      <c r="P12" s="64"/>
      <c r="Q12" s="64"/>
      <c r="R12" s="64">
        <v>800</v>
      </c>
      <c r="S12" s="11"/>
      <c r="T12" s="11"/>
      <c r="U12" s="11"/>
      <c r="V12" s="11"/>
      <c r="W12" s="11"/>
      <c r="X12" s="11"/>
      <c r="Y12" s="11"/>
      <c r="Z12" s="11"/>
      <c r="AA12" s="64">
        <v>31552</v>
      </c>
      <c r="AB12" s="179">
        <v>31859</v>
      </c>
      <c r="AC12" s="179">
        <v>45552</v>
      </c>
      <c r="AD12" s="235">
        <v>35491</v>
      </c>
      <c r="AE12" s="178"/>
    </row>
    <row r="13" spans="1:32" s="8" customFormat="1" ht="25.5" x14ac:dyDescent="0.2">
      <c r="A13" s="16" t="s">
        <v>41</v>
      </c>
      <c r="B13" s="17" t="s">
        <v>49</v>
      </c>
      <c r="C13" s="10"/>
      <c r="D13" s="10"/>
      <c r="E13" s="10"/>
      <c r="F13" s="10"/>
      <c r="G13" s="10"/>
      <c r="H13" s="10"/>
      <c r="I13" s="10"/>
      <c r="J13" s="10"/>
      <c r="K13" s="10"/>
      <c r="L13" s="233">
        <v>600</v>
      </c>
      <c r="M13" s="234">
        <v>600</v>
      </c>
      <c r="N13" s="234">
        <v>600</v>
      </c>
      <c r="O13" s="64"/>
      <c r="P13" s="64"/>
      <c r="Q13" s="64"/>
      <c r="R13" s="64">
        <v>600</v>
      </c>
      <c r="S13" s="11"/>
      <c r="T13" s="11"/>
      <c r="U13" s="11"/>
      <c r="V13" s="11"/>
      <c r="W13" s="11"/>
      <c r="X13" s="11"/>
      <c r="Y13" s="11"/>
      <c r="Z13" s="11"/>
      <c r="AA13" s="64">
        <v>74408</v>
      </c>
      <c r="AB13" s="179">
        <v>79311</v>
      </c>
      <c r="AC13" s="179">
        <v>83387</v>
      </c>
      <c r="AD13" s="235">
        <v>79672</v>
      </c>
      <c r="AE13" s="178"/>
    </row>
    <row r="14" spans="1:32" s="8" customFormat="1" ht="12" x14ac:dyDescent="0.2">
      <c r="A14" s="20" t="s">
        <v>43</v>
      </c>
      <c r="B14" s="10" t="s">
        <v>52</v>
      </c>
      <c r="C14" s="19">
        <v>2</v>
      </c>
      <c r="D14" s="19">
        <v>2</v>
      </c>
      <c r="E14" s="19">
        <v>2</v>
      </c>
      <c r="F14" s="19">
        <v>2</v>
      </c>
      <c r="G14" s="19">
        <v>2</v>
      </c>
      <c r="H14" s="19">
        <v>2</v>
      </c>
      <c r="I14" s="19">
        <v>2</v>
      </c>
      <c r="J14" s="19">
        <v>2</v>
      </c>
      <c r="K14" s="19">
        <v>2</v>
      </c>
      <c r="L14" s="19">
        <v>2</v>
      </c>
      <c r="M14" s="75">
        <v>2</v>
      </c>
      <c r="N14" s="75">
        <v>2</v>
      </c>
      <c r="O14" s="11">
        <v>246944</v>
      </c>
      <c r="P14" s="11">
        <v>266223</v>
      </c>
      <c r="Q14" s="11">
        <v>267129</v>
      </c>
      <c r="R14" s="239">
        <v>2</v>
      </c>
      <c r="S14" s="11">
        <v>291918</v>
      </c>
      <c r="T14" s="11">
        <v>287724</v>
      </c>
      <c r="U14" s="11">
        <v>408025</v>
      </c>
      <c r="V14" s="11">
        <v>306876</v>
      </c>
      <c r="W14" s="11">
        <v>492291</v>
      </c>
      <c r="X14" s="11">
        <v>414376</v>
      </c>
      <c r="Y14" s="11">
        <v>390835</v>
      </c>
      <c r="Z14" s="11">
        <v>445011</v>
      </c>
      <c r="AA14" s="65">
        <v>430824</v>
      </c>
      <c r="AB14" s="180">
        <v>419200</v>
      </c>
      <c r="AC14" s="179">
        <v>518379</v>
      </c>
      <c r="AD14" s="236">
        <v>528643</v>
      </c>
      <c r="AE14" s="178"/>
    </row>
    <row r="15" spans="1:32" s="8" customFormat="1" ht="12" x14ac:dyDescent="0.2">
      <c r="A15" s="20" t="s">
        <v>53</v>
      </c>
      <c r="B15" s="10" t="s">
        <v>40</v>
      </c>
      <c r="C15" s="10">
        <v>335</v>
      </c>
      <c r="D15" s="10">
        <v>345</v>
      </c>
      <c r="E15" s="10">
        <v>380</v>
      </c>
      <c r="F15" s="10">
        <v>410</v>
      </c>
      <c r="G15" s="10">
        <v>420</v>
      </c>
      <c r="H15" s="10">
        <v>420</v>
      </c>
      <c r="I15" s="10">
        <v>420</v>
      </c>
      <c r="J15" s="10">
        <v>450</v>
      </c>
      <c r="K15" s="10">
        <v>450</v>
      </c>
      <c r="L15" s="10">
        <v>500</v>
      </c>
      <c r="M15" s="74">
        <v>500</v>
      </c>
      <c r="N15" s="74">
        <v>500</v>
      </c>
      <c r="O15" s="11">
        <v>240222</v>
      </c>
      <c r="P15" s="11">
        <v>242897</v>
      </c>
      <c r="Q15" s="11">
        <v>266912</v>
      </c>
      <c r="R15" s="180">
        <v>515</v>
      </c>
      <c r="S15" s="11">
        <v>266519</v>
      </c>
      <c r="T15" s="11">
        <v>275421</v>
      </c>
      <c r="U15" s="11">
        <v>318895</v>
      </c>
      <c r="V15" s="11">
        <v>440921</v>
      </c>
      <c r="W15" s="11">
        <v>452861</v>
      </c>
      <c r="X15" s="11">
        <v>487729</v>
      </c>
      <c r="Y15" s="11">
        <v>482296</v>
      </c>
      <c r="Z15" s="11">
        <v>464264</v>
      </c>
      <c r="AA15" s="65">
        <v>538377</v>
      </c>
      <c r="AB15" s="180">
        <v>600498</v>
      </c>
      <c r="AC15" s="179">
        <v>611369</v>
      </c>
      <c r="AD15" s="236">
        <v>633972</v>
      </c>
      <c r="AE15" s="178"/>
    </row>
    <row r="16" spans="1:32" s="8" customFormat="1" ht="12" x14ac:dyDescent="0.2">
      <c r="A16" s="20" t="s">
        <v>54</v>
      </c>
      <c r="B16" s="10" t="s">
        <v>42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73"/>
      <c r="N16" s="66"/>
      <c r="O16" s="11">
        <v>4665</v>
      </c>
      <c r="P16" s="11">
        <v>4490</v>
      </c>
      <c r="Q16" s="11">
        <v>1779</v>
      </c>
      <c r="R16" s="184"/>
      <c r="S16" s="11">
        <v>2360</v>
      </c>
      <c r="T16" s="11">
        <v>3975</v>
      </c>
      <c r="U16" s="11">
        <v>4427</v>
      </c>
      <c r="V16" s="11">
        <v>4089</v>
      </c>
      <c r="W16" s="11">
        <v>23147</v>
      </c>
      <c r="X16" s="11">
        <v>14087</v>
      </c>
      <c r="Y16" s="11">
        <v>4521</v>
      </c>
      <c r="Z16" s="11">
        <v>9990</v>
      </c>
      <c r="AA16" s="65">
        <v>4133</v>
      </c>
      <c r="AB16" s="180">
        <v>5185</v>
      </c>
      <c r="AC16" s="179">
        <v>1514</v>
      </c>
      <c r="AD16" s="236">
        <v>2203</v>
      </c>
      <c r="AE16" s="178"/>
      <c r="AF16" s="76"/>
    </row>
    <row r="17" spans="1:31" s="8" customFormat="1" ht="12" x14ac:dyDescent="0.2">
      <c r="A17" s="20" t="s">
        <v>55</v>
      </c>
      <c r="B17" s="12" t="s">
        <v>44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73"/>
      <c r="N17" s="73"/>
      <c r="O17" s="13">
        <f t="shared" ref="O17:AA17" si="0">SUM(O10:O16)</f>
        <v>629895</v>
      </c>
      <c r="P17" s="13">
        <f t="shared" si="0"/>
        <v>661026</v>
      </c>
      <c r="Q17" s="13">
        <f t="shared" si="0"/>
        <v>687190</v>
      </c>
      <c r="R17" s="237"/>
      <c r="S17" s="13">
        <f t="shared" si="0"/>
        <v>722139</v>
      </c>
      <c r="T17" s="13">
        <f t="shared" si="0"/>
        <v>720231</v>
      </c>
      <c r="U17" s="13">
        <f t="shared" si="0"/>
        <v>884238</v>
      </c>
      <c r="V17" s="13">
        <f t="shared" si="0"/>
        <v>902251</v>
      </c>
      <c r="W17" s="13">
        <f t="shared" si="0"/>
        <v>1154533</v>
      </c>
      <c r="X17" s="13">
        <f t="shared" si="0"/>
        <v>1084285</v>
      </c>
      <c r="Y17" s="13">
        <f t="shared" si="0"/>
        <v>1037865</v>
      </c>
      <c r="Z17" s="13">
        <f t="shared" si="0"/>
        <v>1077712</v>
      </c>
      <c r="AA17" s="13">
        <f t="shared" si="0"/>
        <v>1197271</v>
      </c>
      <c r="AB17" s="181">
        <f>SUM(AB11:AB16)</f>
        <v>1254062</v>
      </c>
      <c r="AC17" s="181">
        <f>AC10+AC14+AC15+AC16</f>
        <v>1131262</v>
      </c>
      <c r="AD17" s="181">
        <f>AD11+AD12+AD13+AD14+AD15+AD16</f>
        <v>1396628</v>
      </c>
      <c r="AE17" s="178"/>
    </row>
    <row r="18" spans="1:31" x14ac:dyDescent="0.25">
      <c r="C18" s="22"/>
    </row>
    <row r="19" spans="1:31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2" spans="1:31" x14ac:dyDescent="0.25">
      <c r="AD22" s="238"/>
    </row>
    <row r="24" spans="1:31" x14ac:dyDescent="0.25">
      <c r="R24" s="15"/>
    </row>
    <row r="25" spans="1:31" x14ac:dyDescent="0.25">
      <c r="R25" s="15"/>
    </row>
    <row r="29" spans="1:31" x14ac:dyDescent="0.25">
      <c r="V29" s="15"/>
    </row>
  </sheetData>
  <mergeCells count="6">
    <mergeCell ref="A8:A9"/>
    <mergeCell ref="A1:AD1"/>
    <mergeCell ref="B4:AB4"/>
    <mergeCell ref="B5:AB5"/>
    <mergeCell ref="B6:AB6"/>
    <mergeCell ref="X7:Z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workbookViewId="0">
      <selection sqref="A1:XFD1048576"/>
    </sheetView>
  </sheetViews>
  <sheetFormatPr defaultRowHeight="15.75" x14ac:dyDescent="0.25"/>
  <cols>
    <col min="1" max="1" width="5.5703125" style="44" customWidth="1"/>
    <col min="2" max="2" width="71.7109375" style="44" customWidth="1"/>
    <col min="3" max="3" width="13.5703125" style="44" customWidth="1"/>
    <col min="4" max="4" width="13.5703125" style="25" customWidth="1"/>
    <col min="5" max="256" width="9.140625" style="23"/>
    <col min="257" max="257" width="5.5703125" style="23" customWidth="1"/>
    <col min="258" max="258" width="71.7109375" style="23" customWidth="1"/>
    <col min="259" max="260" width="13.5703125" style="23" customWidth="1"/>
    <col min="261" max="512" width="9.140625" style="23"/>
    <col min="513" max="513" width="5.5703125" style="23" customWidth="1"/>
    <col min="514" max="514" width="71.7109375" style="23" customWidth="1"/>
    <col min="515" max="516" width="13.5703125" style="23" customWidth="1"/>
    <col min="517" max="768" width="9.140625" style="23"/>
    <col min="769" max="769" width="5.5703125" style="23" customWidth="1"/>
    <col min="770" max="770" width="71.7109375" style="23" customWidth="1"/>
    <col min="771" max="772" width="13.5703125" style="23" customWidth="1"/>
    <col min="773" max="1024" width="9.140625" style="23"/>
    <col min="1025" max="1025" width="5.5703125" style="23" customWidth="1"/>
    <col min="1026" max="1026" width="71.7109375" style="23" customWidth="1"/>
    <col min="1027" max="1028" width="13.5703125" style="23" customWidth="1"/>
    <col min="1029" max="1280" width="9.140625" style="23"/>
    <col min="1281" max="1281" width="5.5703125" style="23" customWidth="1"/>
    <col min="1282" max="1282" width="71.7109375" style="23" customWidth="1"/>
    <col min="1283" max="1284" width="13.5703125" style="23" customWidth="1"/>
    <col min="1285" max="1536" width="9.140625" style="23"/>
    <col min="1537" max="1537" width="5.5703125" style="23" customWidth="1"/>
    <col min="1538" max="1538" width="71.7109375" style="23" customWidth="1"/>
    <col min="1539" max="1540" width="13.5703125" style="23" customWidth="1"/>
    <col min="1541" max="1792" width="9.140625" style="23"/>
    <col min="1793" max="1793" width="5.5703125" style="23" customWidth="1"/>
    <col min="1794" max="1794" width="71.7109375" style="23" customWidth="1"/>
    <col min="1795" max="1796" width="13.5703125" style="23" customWidth="1"/>
    <col min="1797" max="2048" width="9.140625" style="23"/>
    <col min="2049" max="2049" width="5.5703125" style="23" customWidth="1"/>
    <col min="2050" max="2050" width="71.7109375" style="23" customWidth="1"/>
    <col min="2051" max="2052" width="13.5703125" style="23" customWidth="1"/>
    <col min="2053" max="2304" width="9.140625" style="23"/>
    <col min="2305" max="2305" width="5.5703125" style="23" customWidth="1"/>
    <col min="2306" max="2306" width="71.7109375" style="23" customWidth="1"/>
    <col min="2307" max="2308" width="13.5703125" style="23" customWidth="1"/>
    <col min="2309" max="2560" width="9.140625" style="23"/>
    <col min="2561" max="2561" width="5.5703125" style="23" customWidth="1"/>
    <col min="2562" max="2562" width="71.7109375" style="23" customWidth="1"/>
    <col min="2563" max="2564" width="13.5703125" style="23" customWidth="1"/>
    <col min="2565" max="2816" width="9.140625" style="23"/>
    <col min="2817" max="2817" width="5.5703125" style="23" customWidth="1"/>
    <col min="2818" max="2818" width="71.7109375" style="23" customWidth="1"/>
    <col min="2819" max="2820" width="13.5703125" style="23" customWidth="1"/>
    <col min="2821" max="3072" width="9.140625" style="23"/>
    <col min="3073" max="3073" width="5.5703125" style="23" customWidth="1"/>
    <col min="3074" max="3074" width="71.7109375" style="23" customWidth="1"/>
    <col min="3075" max="3076" width="13.5703125" style="23" customWidth="1"/>
    <col min="3077" max="3328" width="9.140625" style="23"/>
    <col min="3329" max="3329" width="5.5703125" style="23" customWidth="1"/>
    <col min="3330" max="3330" width="71.7109375" style="23" customWidth="1"/>
    <col min="3331" max="3332" width="13.5703125" style="23" customWidth="1"/>
    <col min="3333" max="3584" width="9.140625" style="23"/>
    <col min="3585" max="3585" width="5.5703125" style="23" customWidth="1"/>
    <col min="3586" max="3586" width="71.7109375" style="23" customWidth="1"/>
    <col min="3587" max="3588" width="13.5703125" style="23" customWidth="1"/>
    <col min="3589" max="3840" width="9.140625" style="23"/>
    <col min="3841" max="3841" width="5.5703125" style="23" customWidth="1"/>
    <col min="3842" max="3842" width="71.7109375" style="23" customWidth="1"/>
    <col min="3843" max="3844" width="13.5703125" style="23" customWidth="1"/>
    <col min="3845" max="4096" width="9.140625" style="23"/>
    <col min="4097" max="4097" width="5.5703125" style="23" customWidth="1"/>
    <col min="4098" max="4098" width="71.7109375" style="23" customWidth="1"/>
    <col min="4099" max="4100" width="13.5703125" style="23" customWidth="1"/>
    <col min="4101" max="4352" width="9.140625" style="23"/>
    <col min="4353" max="4353" width="5.5703125" style="23" customWidth="1"/>
    <col min="4354" max="4354" width="71.7109375" style="23" customWidth="1"/>
    <col min="4355" max="4356" width="13.5703125" style="23" customWidth="1"/>
    <col min="4357" max="4608" width="9.140625" style="23"/>
    <col min="4609" max="4609" width="5.5703125" style="23" customWidth="1"/>
    <col min="4610" max="4610" width="71.7109375" style="23" customWidth="1"/>
    <col min="4611" max="4612" width="13.5703125" style="23" customWidth="1"/>
    <col min="4613" max="4864" width="9.140625" style="23"/>
    <col min="4865" max="4865" width="5.5703125" style="23" customWidth="1"/>
    <col min="4866" max="4866" width="71.7109375" style="23" customWidth="1"/>
    <col min="4867" max="4868" width="13.5703125" style="23" customWidth="1"/>
    <col min="4869" max="5120" width="9.140625" style="23"/>
    <col min="5121" max="5121" width="5.5703125" style="23" customWidth="1"/>
    <col min="5122" max="5122" width="71.7109375" style="23" customWidth="1"/>
    <col min="5123" max="5124" width="13.5703125" style="23" customWidth="1"/>
    <col min="5125" max="5376" width="9.140625" style="23"/>
    <col min="5377" max="5377" width="5.5703125" style="23" customWidth="1"/>
    <col min="5378" max="5378" width="71.7109375" style="23" customWidth="1"/>
    <col min="5379" max="5380" width="13.5703125" style="23" customWidth="1"/>
    <col min="5381" max="5632" width="9.140625" style="23"/>
    <col min="5633" max="5633" width="5.5703125" style="23" customWidth="1"/>
    <col min="5634" max="5634" width="71.7109375" style="23" customWidth="1"/>
    <col min="5635" max="5636" width="13.5703125" style="23" customWidth="1"/>
    <col min="5637" max="5888" width="9.140625" style="23"/>
    <col min="5889" max="5889" width="5.5703125" style="23" customWidth="1"/>
    <col min="5890" max="5890" width="71.7109375" style="23" customWidth="1"/>
    <col min="5891" max="5892" width="13.5703125" style="23" customWidth="1"/>
    <col min="5893" max="6144" width="9.140625" style="23"/>
    <col min="6145" max="6145" width="5.5703125" style="23" customWidth="1"/>
    <col min="6146" max="6146" width="71.7109375" style="23" customWidth="1"/>
    <col min="6147" max="6148" width="13.5703125" style="23" customWidth="1"/>
    <col min="6149" max="6400" width="9.140625" style="23"/>
    <col min="6401" max="6401" width="5.5703125" style="23" customWidth="1"/>
    <col min="6402" max="6402" width="71.7109375" style="23" customWidth="1"/>
    <col min="6403" max="6404" width="13.5703125" style="23" customWidth="1"/>
    <col min="6405" max="6656" width="9.140625" style="23"/>
    <col min="6657" max="6657" width="5.5703125" style="23" customWidth="1"/>
    <col min="6658" max="6658" width="71.7109375" style="23" customWidth="1"/>
    <col min="6659" max="6660" width="13.5703125" style="23" customWidth="1"/>
    <col min="6661" max="6912" width="9.140625" style="23"/>
    <col min="6913" max="6913" width="5.5703125" style="23" customWidth="1"/>
    <col min="6914" max="6914" width="71.7109375" style="23" customWidth="1"/>
    <col min="6915" max="6916" width="13.5703125" style="23" customWidth="1"/>
    <col min="6917" max="7168" width="9.140625" style="23"/>
    <col min="7169" max="7169" width="5.5703125" style="23" customWidth="1"/>
    <col min="7170" max="7170" width="71.7109375" style="23" customWidth="1"/>
    <col min="7171" max="7172" width="13.5703125" style="23" customWidth="1"/>
    <col min="7173" max="7424" width="9.140625" style="23"/>
    <col min="7425" max="7425" width="5.5703125" style="23" customWidth="1"/>
    <col min="7426" max="7426" width="71.7109375" style="23" customWidth="1"/>
    <col min="7427" max="7428" width="13.5703125" style="23" customWidth="1"/>
    <col min="7429" max="7680" width="9.140625" style="23"/>
    <col min="7681" max="7681" width="5.5703125" style="23" customWidth="1"/>
    <col min="7682" max="7682" width="71.7109375" style="23" customWidth="1"/>
    <col min="7683" max="7684" width="13.5703125" style="23" customWidth="1"/>
    <col min="7685" max="7936" width="9.140625" style="23"/>
    <col min="7937" max="7937" width="5.5703125" style="23" customWidth="1"/>
    <col min="7938" max="7938" width="71.7109375" style="23" customWidth="1"/>
    <col min="7939" max="7940" width="13.5703125" style="23" customWidth="1"/>
    <col min="7941" max="8192" width="9.140625" style="23"/>
    <col min="8193" max="8193" width="5.5703125" style="23" customWidth="1"/>
    <col min="8194" max="8194" width="71.7109375" style="23" customWidth="1"/>
    <col min="8195" max="8196" width="13.5703125" style="23" customWidth="1"/>
    <col min="8197" max="8448" width="9.140625" style="23"/>
    <col min="8449" max="8449" width="5.5703125" style="23" customWidth="1"/>
    <col min="8450" max="8450" width="71.7109375" style="23" customWidth="1"/>
    <col min="8451" max="8452" width="13.5703125" style="23" customWidth="1"/>
    <col min="8453" max="8704" width="9.140625" style="23"/>
    <col min="8705" max="8705" width="5.5703125" style="23" customWidth="1"/>
    <col min="8706" max="8706" width="71.7109375" style="23" customWidth="1"/>
    <col min="8707" max="8708" width="13.5703125" style="23" customWidth="1"/>
    <col min="8709" max="8960" width="9.140625" style="23"/>
    <col min="8961" max="8961" width="5.5703125" style="23" customWidth="1"/>
    <col min="8962" max="8962" width="71.7109375" style="23" customWidth="1"/>
    <col min="8963" max="8964" width="13.5703125" style="23" customWidth="1"/>
    <col min="8965" max="9216" width="9.140625" style="23"/>
    <col min="9217" max="9217" width="5.5703125" style="23" customWidth="1"/>
    <col min="9218" max="9218" width="71.7109375" style="23" customWidth="1"/>
    <col min="9219" max="9220" width="13.5703125" style="23" customWidth="1"/>
    <col min="9221" max="9472" width="9.140625" style="23"/>
    <col min="9473" max="9473" width="5.5703125" style="23" customWidth="1"/>
    <col min="9474" max="9474" width="71.7109375" style="23" customWidth="1"/>
    <col min="9475" max="9476" width="13.5703125" style="23" customWidth="1"/>
    <col min="9477" max="9728" width="9.140625" style="23"/>
    <col min="9729" max="9729" width="5.5703125" style="23" customWidth="1"/>
    <col min="9730" max="9730" width="71.7109375" style="23" customWidth="1"/>
    <col min="9731" max="9732" width="13.5703125" style="23" customWidth="1"/>
    <col min="9733" max="9984" width="9.140625" style="23"/>
    <col min="9985" max="9985" width="5.5703125" style="23" customWidth="1"/>
    <col min="9986" max="9986" width="71.7109375" style="23" customWidth="1"/>
    <col min="9987" max="9988" width="13.5703125" style="23" customWidth="1"/>
    <col min="9989" max="10240" width="9.140625" style="23"/>
    <col min="10241" max="10241" width="5.5703125" style="23" customWidth="1"/>
    <col min="10242" max="10242" width="71.7109375" style="23" customWidth="1"/>
    <col min="10243" max="10244" width="13.5703125" style="23" customWidth="1"/>
    <col min="10245" max="10496" width="9.140625" style="23"/>
    <col min="10497" max="10497" width="5.5703125" style="23" customWidth="1"/>
    <col min="10498" max="10498" width="71.7109375" style="23" customWidth="1"/>
    <col min="10499" max="10500" width="13.5703125" style="23" customWidth="1"/>
    <col min="10501" max="10752" width="9.140625" style="23"/>
    <col min="10753" max="10753" width="5.5703125" style="23" customWidth="1"/>
    <col min="10754" max="10754" width="71.7109375" style="23" customWidth="1"/>
    <col min="10755" max="10756" width="13.5703125" style="23" customWidth="1"/>
    <col min="10757" max="11008" width="9.140625" style="23"/>
    <col min="11009" max="11009" width="5.5703125" style="23" customWidth="1"/>
    <col min="11010" max="11010" width="71.7109375" style="23" customWidth="1"/>
    <col min="11011" max="11012" width="13.5703125" style="23" customWidth="1"/>
    <col min="11013" max="11264" width="9.140625" style="23"/>
    <col min="11265" max="11265" width="5.5703125" style="23" customWidth="1"/>
    <col min="11266" max="11266" width="71.7109375" style="23" customWidth="1"/>
    <col min="11267" max="11268" width="13.5703125" style="23" customWidth="1"/>
    <col min="11269" max="11520" width="9.140625" style="23"/>
    <col min="11521" max="11521" width="5.5703125" style="23" customWidth="1"/>
    <col min="11522" max="11522" width="71.7109375" style="23" customWidth="1"/>
    <col min="11523" max="11524" width="13.5703125" style="23" customWidth="1"/>
    <col min="11525" max="11776" width="9.140625" style="23"/>
    <col min="11777" max="11777" width="5.5703125" style="23" customWidth="1"/>
    <col min="11778" max="11778" width="71.7109375" style="23" customWidth="1"/>
    <col min="11779" max="11780" width="13.5703125" style="23" customWidth="1"/>
    <col min="11781" max="12032" width="9.140625" style="23"/>
    <col min="12033" max="12033" width="5.5703125" style="23" customWidth="1"/>
    <col min="12034" max="12034" width="71.7109375" style="23" customWidth="1"/>
    <col min="12035" max="12036" width="13.5703125" style="23" customWidth="1"/>
    <col min="12037" max="12288" width="9.140625" style="23"/>
    <col min="12289" max="12289" width="5.5703125" style="23" customWidth="1"/>
    <col min="12290" max="12290" width="71.7109375" style="23" customWidth="1"/>
    <col min="12291" max="12292" width="13.5703125" style="23" customWidth="1"/>
    <col min="12293" max="12544" width="9.140625" style="23"/>
    <col min="12545" max="12545" width="5.5703125" style="23" customWidth="1"/>
    <col min="12546" max="12546" width="71.7109375" style="23" customWidth="1"/>
    <col min="12547" max="12548" width="13.5703125" style="23" customWidth="1"/>
    <col min="12549" max="12800" width="9.140625" style="23"/>
    <col min="12801" max="12801" width="5.5703125" style="23" customWidth="1"/>
    <col min="12802" max="12802" width="71.7109375" style="23" customWidth="1"/>
    <col min="12803" max="12804" width="13.5703125" style="23" customWidth="1"/>
    <col min="12805" max="13056" width="9.140625" style="23"/>
    <col min="13057" max="13057" width="5.5703125" style="23" customWidth="1"/>
    <col min="13058" max="13058" width="71.7109375" style="23" customWidth="1"/>
    <col min="13059" max="13060" width="13.5703125" style="23" customWidth="1"/>
    <col min="13061" max="13312" width="9.140625" style="23"/>
    <col min="13313" max="13313" width="5.5703125" style="23" customWidth="1"/>
    <col min="13314" max="13314" width="71.7109375" style="23" customWidth="1"/>
    <col min="13315" max="13316" width="13.5703125" style="23" customWidth="1"/>
    <col min="13317" max="13568" width="9.140625" style="23"/>
    <col min="13569" max="13569" width="5.5703125" style="23" customWidth="1"/>
    <col min="13570" max="13570" width="71.7109375" style="23" customWidth="1"/>
    <col min="13571" max="13572" width="13.5703125" style="23" customWidth="1"/>
    <col min="13573" max="13824" width="9.140625" style="23"/>
    <col min="13825" max="13825" width="5.5703125" style="23" customWidth="1"/>
    <col min="13826" max="13826" width="71.7109375" style="23" customWidth="1"/>
    <col min="13827" max="13828" width="13.5703125" style="23" customWidth="1"/>
    <col min="13829" max="14080" width="9.140625" style="23"/>
    <col min="14081" max="14081" width="5.5703125" style="23" customWidth="1"/>
    <col min="14082" max="14082" width="71.7109375" style="23" customWidth="1"/>
    <col min="14083" max="14084" width="13.5703125" style="23" customWidth="1"/>
    <col min="14085" max="14336" width="9.140625" style="23"/>
    <col min="14337" max="14337" width="5.5703125" style="23" customWidth="1"/>
    <col min="14338" max="14338" width="71.7109375" style="23" customWidth="1"/>
    <col min="14339" max="14340" width="13.5703125" style="23" customWidth="1"/>
    <col min="14341" max="14592" width="9.140625" style="23"/>
    <col min="14593" max="14593" width="5.5703125" style="23" customWidth="1"/>
    <col min="14594" max="14594" width="71.7109375" style="23" customWidth="1"/>
    <col min="14595" max="14596" width="13.5703125" style="23" customWidth="1"/>
    <col min="14597" max="14848" width="9.140625" style="23"/>
    <col min="14849" max="14849" width="5.5703125" style="23" customWidth="1"/>
    <col min="14850" max="14850" width="71.7109375" style="23" customWidth="1"/>
    <col min="14851" max="14852" width="13.5703125" style="23" customWidth="1"/>
    <col min="14853" max="15104" width="9.140625" style="23"/>
    <col min="15105" max="15105" width="5.5703125" style="23" customWidth="1"/>
    <col min="15106" max="15106" width="71.7109375" style="23" customWidth="1"/>
    <col min="15107" max="15108" width="13.5703125" style="23" customWidth="1"/>
    <col min="15109" max="15360" width="9.140625" style="23"/>
    <col min="15361" max="15361" width="5.5703125" style="23" customWidth="1"/>
    <col min="15362" max="15362" width="71.7109375" style="23" customWidth="1"/>
    <col min="15363" max="15364" width="13.5703125" style="23" customWidth="1"/>
    <col min="15365" max="15616" width="9.140625" style="23"/>
    <col min="15617" max="15617" width="5.5703125" style="23" customWidth="1"/>
    <col min="15618" max="15618" width="71.7109375" style="23" customWidth="1"/>
    <col min="15619" max="15620" width="13.5703125" style="23" customWidth="1"/>
    <col min="15621" max="15872" width="9.140625" style="23"/>
    <col min="15873" max="15873" width="5.5703125" style="23" customWidth="1"/>
    <col min="15874" max="15874" width="71.7109375" style="23" customWidth="1"/>
    <col min="15875" max="15876" width="13.5703125" style="23" customWidth="1"/>
    <col min="15877" max="16128" width="9.140625" style="23"/>
    <col min="16129" max="16129" width="5.5703125" style="23" customWidth="1"/>
    <col min="16130" max="16130" width="71.7109375" style="23" customWidth="1"/>
    <col min="16131" max="16132" width="13.5703125" style="23" customWidth="1"/>
    <col min="16133" max="16384" width="9.140625" style="23"/>
  </cols>
  <sheetData>
    <row r="2" spans="1:4" x14ac:dyDescent="0.25">
      <c r="A2" s="23"/>
      <c r="B2" s="245" t="s">
        <v>62</v>
      </c>
      <c r="C2" s="245"/>
      <c r="D2" s="245"/>
    </row>
    <row r="3" spans="1:4" x14ac:dyDescent="0.25">
      <c r="A3" s="23"/>
      <c r="B3" s="24"/>
      <c r="C3" s="24"/>
    </row>
    <row r="4" spans="1:4" x14ac:dyDescent="0.25">
      <c r="A4" s="23"/>
      <c r="B4" s="246" t="s">
        <v>1</v>
      </c>
      <c r="C4" s="246"/>
    </row>
    <row r="5" spans="1:4" x14ac:dyDescent="0.25">
      <c r="A5" s="23"/>
      <c r="B5" s="246" t="s">
        <v>65</v>
      </c>
      <c r="C5" s="246"/>
    </row>
    <row r="6" spans="1:4" x14ac:dyDescent="0.25">
      <c r="A6" s="23"/>
      <c r="B6" s="246" t="s">
        <v>56</v>
      </c>
      <c r="C6" s="246"/>
    </row>
    <row r="7" spans="1:4" s="26" customFormat="1" x14ac:dyDescent="0.25">
      <c r="B7" s="246"/>
      <c r="C7" s="246"/>
      <c r="D7" s="27"/>
    </row>
    <row r="8" spans="1:4" s="26" customFormat="1" x14ac:dyDescent="0.25">
      <c r="B8" s="28"/>
      <c r="C8" s="28"/>
      <c r="D8" s="27"/>
    </row>
    <row r="9" spans="1:4" s="29" customFormat="1" x14ac:dyDescent="0.25">
      <c r="B9" s="247" t="s">
        <v>3</v>
      </c>
      <c r="C9" s="247"/>
      <c r="D9" s="247"/>
    </row>
    <row r="10" spans="1:4" x14ac:dyDescent="0.25">
      <c r="A10" s="244"/>
      <c r="B10" s="30" t="s">
        <v>4</v>
      </c>
      <c r="C10" s="30" t="s">
        <v>5</v>
      </c>
      <c r="D10" s="31" t="s">
        <v>6</v>
      </c>
    </row>
    <row r="11" spans="1:4" s="29" customFormat="1" ht="31.5" x14ac:dyDescent="0.25">
      <c r="A11" s="244"/>
      <c r="B11" s="32" t="s">
        <v>24</v>
      </c>
      <c r="C11" s="32" t="s">
        <v>57</v>
      </c>
      <c r="D11" s="33" t="s">
        <v>63</v>
      </c>
    </row>
    <row r="12" spans="1:4" x14ac:dyDescent="0.25">
      <c r="A12" s="34" t="s">
        <v>58</v>
      </c>
      <c r="B12" s="23"/>
      <c r="C12" s="23"/>
    </row>
    <row r="13" spans="1:4" ht="48" x14ac:dyDescent="0.25">
      <c r="A13" s="35" t="s">
        <v>36</v>
      </c>
      <c r="B13" s="36" t="s">
        <v>64</v>
      </c>
      <c r="C13" s="37">
        <v>177125</v>
      </c>
    </row>
    <row r="14" spans="1:4" x14ac:dyDescent="0.25">
      <c r="A14" s="34"/>
      <c r="B14" s="23"/>
      <c r="C14" s="38"/>
    </row>
    <row r="15" spans="1:4" ht="31.5" x14ac:dyDescent="0.25">
      <c r="A15" s="35" t="s">
        <v>38</v>
      </c>
      <c r="B15" s="39" t="s">
        <v>59</v>
      </c>
      <c r="C15" s="40">
        <v>1676</v>
      </c>
    </row>
    <row r="16" spans="1:4" x14ac:dyDescent="0.25">
      <c r="A16" s="34"/>
      <c r="B16" s="23"/>
      <c r="C16" s="38"/>
    </row>
    <row r="17" spans="1:4" ht="31.5" x14ac:dyDescent="0.25">
      <c r="A17" s="35" t="s">
        <v>39</v>
      </c>
      <c r="B17" s="41" t="s">
        <v>60</v>
      </c>
      <c r="C17" s="37">
        <v>387</v>
      </c>
    </row>
    <row r="18" spans="1:4" x14ac:dyDescent="0.25">
      <c r="A18" s="34"/>
      <c r="B18" s="42"/>
      <c r="C18" s="38"/>
    </row>
    <row r="19" spans="1:4" s="26" customFormat="1" x14ac:dyDescent="0.25">
      <c r="A19" s="34" t="s">
        <v>41</v>
      </c>
      <c r="B19" s="26" t="s">
        <v>61</v>
      </c>
      <c r="C19" s="43">
        <f>SUM(C13:C18)</f>
        <v>179188</v>
      </c>
      <c r="D19" s="43">
        <f>SUM(D13:D18)</f>
        <v>0</v>
      </c>
    </row>
    <row r="20" spans="1:4" x14ac:dyDescent="0.25">
      <c r="C20" s="45"/>
    </row>
    <row r="21" spans="1:4" x14ac:dyDescent="0.25">
      <c r="C21" s="45"/>
    </row>
    <row r="22" spans="1:4" x14ac:dyDescent="0.25">
      <c r="C22" s="45"/>
    </row>
    <row r="23" spans="1:4" x14ac:dyDescent="0.25">
      <c r="C23" s="45"/>
    </row>
  </sheetData>
  <mergeCells count="7">
    <mergeCell ref="A10:A11"/>
    <mergeCell ref="B2:D2"/>
    <mergeCell ref="B4:C4"/>
    <mergeCell ref="B5:C5"/>
    <mergeCell ref="B6:C6"/>
    <mergeCell ref="B7:C7"/>
    <mergeCell ref="B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Q63"/>
  <sheetViews>
    <sheetView topLeftCell="A7" workbookViewId="0">
      <pane xSplit="17" ySplit="9" topLeftCell="R16" activePane="bottomRight" state="frozen"/>
      <selection activeCell="A7" sqref="A7"/>
      <selection pane="topRight" activeCell="Q7" sqref="Q7"/>
      <selection pane="bottomLeft" activeCell="A12" sqref="A12"/>
      <selection pane="bottomRight" activeCell="P61" sqref="P61"/>
    </sheetView>
  </sheetViews>
  <sheetFormatPr defaultRowHeight="15" x14ac:dyDescent="0.25"/>
  <cols>
    <col min="1" max="1" width="2.28515625" customWidth="1"/>
    <col min="2" max="2" width="4.85546875" customWidth="1"/>
    <col min="3" max="3" width="11.42578125" customWidth="1"/>
    <col min="4" max="4" width="28.140625" customWidth="1"/>
    <col min="5" max="5" width="11.85546875" customWidth="1"/>
    <col min="6" max="6" width="12.7109375" customWidth="1"/>
    <col min="7" max="7" width="10.42578125" customWidth="1"/>
    <col min="8" max="8" width="10.28515625" customWidth="1"/>
    <col min="9" max="9" width="11.140625" customWidth="1"/>
    <col min="10" max="10" width="11.85546875" customWidth="1"/>
    <col min="11" max="11" width="10.7109375" customWidth="1"/>
    <col min="12" max="12" width="11" customWidth="1"/>
    <col min="13" max="13" width="12.42578125" customWidth="1"/>
    <col min="14" max="14" width="12.28515625" customWidth="1"/>
    <col min="15" max="15" width="10.85546875" bestFit="1" customWidth="1"/>
    <col min="258" max="258" width="4.85546875" customWidth="1"/>
    <col min="259" max="259" width="11.42578125" customWidth="1"/>
    <col min="260" max="260" width="28.140625" customWidth="1"/>
    <col min="261" max="261" width="11.85546875" customWidth="1"/>
    <col min="262" max="262" width="12" customWidth="1"/>
    <col min="263" max="263" width="10.42578125" customWidth="1"/>
    <col min="264" max="264" width="10.28515625" customWidth="1"/>
    <col min="265" max="265" width="11.140625" customWidth="1"/>
    <col min="266" max="266" width="11.85546875" customWidth="1"/>
    <col min="267" max="267" width="10.7109375" customWidth="1"/>
    <col min="268" max="268" width="11" customWidth="1"/>
    <col min="269" max="269" width="12.42578125" customWidth="1"/>
    <col min="270" max="270" width="12.28515625" customWidth="1"/>
    <col min="514" max="514" width="4.85546875" customWidth="1"/>
    <col min="515" max="515" width="11.42578125" customWidth="1"/>
    <col min="516" max="516" width="28.140625" customWidth="1"/>
    <col min="517" max="517" width="11.85546875" customWidth="1"/>
    <col min="518" max="518" width="12" customWidth="1"/>
    <col min="519" max="519" width="10.42578125" customWidth="1"/>
    <col min="520" max="520" width="10.28515625" customWidth="1"/>
    <col min="521" max="521" width="11.140625" customWidth="1"/>
    <col min="522" max="522" width="11.85546875" customWidth="1"/>
    <col min="523" max="523" width="10.7109375" customWidth="1"/>
    <col min="524" max="524" width="11" customWidth="1"/>
    <col min="525" max="525" width="12.42578125" customWidth="1"/>
    <col min="526" max="526" width="12.28515625" customWidth="1"/>
    <col min="770" max="770" width="4.85546875" customWidth="1"/>
    <col min="771" max="771" width="11.42578125" customWidth="1"/>
    <col min="772" max="772" width="28.140625" customWidth="1"/>
    <col min="773" max="773" width="11.85546875" customWidth="1"/>
    <col min="774" max="774" width="12" customWidth="1"/>
    <col min="775" max="775" width="10.42578125" customWidth="1"/>
    <col min="776" max="776" width="10.28515625" customWidth="1"/>
    <col min="777" max="777" width="11.140625" customWidth="1"/>
    <col min="778" max="778" width="11.85546875" customWidth="1"/>
    <col min="779" max="779" width="10.7109375" customWidth="1"/>
    <col min="780" max="780" width="11" customWidth="1"/>
    <col min="781" max="781" width="12.42578125" customWidth="1"/>
    <col min="782" max="782" width="12.28515625" customWidth="1"/>
    <col min="1026" max="1026" width="4.85546875" customWidth="1"/>
    <col min="1027" max="1027" width="11.42578125" customWidth="1"/>
    <col min="1028" max="1028" width="28.140625" customWidth="1"/>
    <col min="1029" max="1029" width="11.85546875" customWidth="1"/>
    <col min="1030" max="1030" width="12" customWidth="1"/>
    <col min="1031" max="1031" width="10.42578125" customWidth="1"/>
    <col min="1032" max="1032" width="10.28515625" customWidth="1"/>
    <col min="1033" max="1033" width="11.140625" customWidth="1"/>
    <col min="1034" max="1034" width="11.85546875" customWidth="1"/>
    <col min="1035" max="1035" width="10.7109375" customWidth="1"/>
    <col min="1036" max="1036" width="11" customWidth="1"/>
    <col min="1037" max="1037" width="12.42578125" customWidth="1"/>
    <col min="1038" max="1038" width="12.28515625" customWidth="1"/>
    <col min="1282" max="1282" width="4.85546875" customWidth="1"/>
    <col min="1283" max="1283" width="11.42578125" customWidth="1"/>
    <col min="1284" max="1284" width="28.140625" customWidth="1"/>
    <col min="1285" max="1285" width="11.85546875" customWidth="1"/>
    <col min="1286" max="1286" width="12" customWidth="1"/>
    <col min="1287" max="1287" width="10.42578125" customWidth="1"/>
    <col min="1288" max="1288" width="10.28515625" customWidth="1"/>
    <col min="1289" max="1289" width="11.140625" customWidth="1"/>
    <col min="1290" max="1290" width="11.85546875" customWidth="1"/>
    <col min="1291" max="1291" width="10.7109375" customWidth="1"/>
    <col min="1292" max="1292" width="11" customWidth="1"/>
    <col min="1293" max="1293" width="12.42578125" customWidth="1"/>
    <col min="1294" max="1294" width="12.28515625" customWidth="1"/>
    <col min="1538" max="1538" width="4.85546875" customWidth="1"/>
    <col min="1539" max="1539" width="11.42578125" customWidth="1"/>
    <col min="1540" max="1540" width="28.140625" customWidth="1"/>
    <col min="1541" max="1541" width="11.85546875" customWidth="1"/>
    <col min="1542" max="1542" width="12" customWidth="1"/>
    <col min="1543" max="1543" width="10.42578125" customWidth="1"/>
    <col min="1544" max="1544" width="10.28515625" customWidth="1"/>
    <col min="1545" max="1545" width="11.140625" customWidth="1"/>
    <col min="1546" max="1546" width="11.85546875" customWidth="1"/>
    <col min="1547" max="1547" width="10.7109375" customWidth="1"/>
    <col min="1548" max="1548" width="11" customWidth="1"/>
    <col min="1549" max="1549" width="12.42578125" customWidth="1"/>
    <col min="1550" max="1550" width="12.28515625" customWidth="1"/>
    <col min="1794" max="1794" width="4.85546875" customWidth="1"/>
    <col min="1795" max="1795" width="11.42578125" customWidth="1"/>
    <col min="1796" max="1796" width="28.140625" customWidth="1"/>
    <col min="1797" max="1797" width="11.85546875" customWidth="1"/>
    <col min="1798" max="1798" width="12" customWidth="1"/>
    <col min="1799" max="1799" width="10.42578125" customWidth="1"/>
    <col min="1800" max="1800" width="10.28515625" customWidth="1"/>
    <col min="1801" max="1801" width="11.140625" customWidth="1"/>
    <col min="1802" max="1802" width="11.85546875" customWidth="1"/>
    <col min="1803" max="1803" width="10.7109375" customWidth="1"/>
    <col min="1804" max="1804" width="11" customWidth="1"/>
    <col min="1805" max="1805" width="12.42578125" customWidth="1"/>
    <col min="1806" max="1806" width="12.28515625" customWidth="1"/>
    <col min="2050" max="2050" width="4.85546875" customWidth="1"/>
    <col min="2051" max="2051" width="11.42578125" customWidth="1"/>
    <col min="2052" max="2052" width="28.140625" customWidth="1"/>
    <col min="2053" max="2053" width="11.85546875" customWidth="1"/>
    <col min="2054" max="2054" width="12" customWidth="1"/>
    <col min="2055" max="2055" width="10.42578125" customWidth="1"/>
    <col min="2056" max="2056" width="10.28515625" customWidth="1"/>
    <col min="2057" max="2057" width="11.140625" customWidth="1"/>
    <col min="2058" max="2058" width="11.85546875" customWidth="1"/>
    <col min="2059" max="2059" width="10.7109375" customWidth="1"/>
    <col min="2060" max="2060" width="11" customWidth="1"/>
    <col min="2061" max="2061" width="12.42578125" customWidth="1"/>
    <col min="2062" max="2062" width="12.28515625" customWidth="1"/>
    <col min="2306" max="2306" width="4.85546875" customWidth="1"/>
    <col min="2307" max="2307" width="11.42578125" customWidth="1"/>
    <col min="2308" max="2308" width="28.140625" customWidth="1"/>
    <col min="2309" max="2309" width="11.85546875" customWidth="1"/>
    <col min="2310" max="2310" width="12" customWidth="1"/>
    <col min="2311" max="2311" width="10.42578125" customWidth="1"/>
    <col min="2312" max="2312" width="10.28515625" customWidth="1"/>
    <col min="2313" max="2313" width="11.140625" customWidth="1"/>
    <col min="2314" max="2314" width="11.85546875" customWidth="1"/>
    <col min="2315" max="2315" width="10.7109375" customWidth="1"/>
    <col min="2316" max="2316" width="11" customWidth="1"/>
    <col min="2317" max="2317" width="12.42578125" customWidth="1"/>
    <col min="2318" max="2318" width="12.28515625" customWidth="1"/>
    <col min="2562" max="2562" width="4.85546875" customWidth="1"/>
    <col min="2563" max="2563" width="11.42578125" customWidth="1"/>
    <col min="2564" max="2564" width="28.140625" customWidth="1"/>
    <col min="2565" max="2565" width="11.85546875" customWidth="1"/>
    <col min="2566" max="2566" width="12" customWidth="1"/>
    <col min="2567" max="2567" width="10.42578125" customWidth="1"/>
    <col min="2568" max="2568" width="10.28515625" customWidth="1"/>
    <col min="2569" max="2569" width="11.140625" customWidth="1"/>
    <col min="2570" max="2570" width="11.85546875" customWidth="1"/>
    <col min="2571" max="2571" width="10.7109375" customWidth="1"/>
    <col min="2572" max="2572" width="11" customWidth="1"/>
    <col min="2573" max="2573" width="12.42578125" customWidth="1"/>
    <col min="2574" max="2574" width="12.28515625" customWidth="1"/>
    <col min="2818" max="2818" width="4.85546875" customWidth="1"/>
    <col min="2819" max="2819" width="11.42578125" customWidth="1"/>
    <col min="2820" max="2820" width="28.140625" customWidth="1"/>
    <col min="2821" max="2821" width="11.85546875" customWidth="1"/>
    <col min="2822" max="2822" width="12" customWidth="1"/>
    <col min="2823" max="2823" width="10.42578125" customWidth="1"/>
    <col min="2824" max="2824" width="10.28515625" customWidth="1"/>
    <col min="2825" max="2825" width="11.140625" customWidth="1"/>
    <col min="2826" max="2826" width="11.85546875" customWidth="1"/>
    <col min="2827" max="2827" width="10.7109375" customWidth="1"/>
    <col min="2828" max="2828" width="11" customWidth="1"/>
    <col min="2829" max="2829" width="12.42578125" customWidth="1"/>
    <col min="2830" max="2830" width="12.28515625" customWidth="1"/>
    <col min="3074" max="3074" width="4.85546875" customWidth="1"/>
    <col min="3075" max="3075" width="11.42578125" customWidth="1"/>
    <col min="3076" max="3076" width="28.140625" customWidth="1"/>
    <col min="3077" max="3077" width="11.85546875" customWidth="1"/>
    <col min="3078" max="3078" width="12" customWidth="1"/>
    <col min="3079" max="3079" width="10.42578125" customWidth="1"/>
    <col min="3080" max="3080" width="10.28515625" customWidth="1"/>
    <col min="3081" max="3081" width="11.140625" customWidth="1"/>
    <col min="3082" max="3082" width="11.85546875" customWidth="1"/>
    <col min="3083" max="3083" width="10.7109375" customWidth="1"/>
    <col min="3084" max="3084" width="11" customWidth="1"/>
    <col min="3085" max="3085" width="12.42578125" customWidth="1"/>
    <col min="3086" max="3086" width="12.28515625" customWidth="1"/>
    <col min="3330" max="3330" width="4.85546875" customWidth="1"/>
    <col min="3331" max="3331" width="11.42578125" customWidth="1"/>
    <col min="3332" max="3332" width="28.140625" customWidth="1"/>
    <col min="3333" max="3333" width="11.85546875" customWidth="1"/>
    <col min="3334" max="3334" width="12" customWidth="1"/>
    <col min="3335" max="3335" width="10.42578125" customWidth="1"/>
    <col min="3336" max="3336" width="10.28515625" customWidth="1"/>
    <col min="3337" max="3337" width="11.140625" customWidth="1"/>
    <col min="3338" max="3338" width="11.85546875" customWidth="1"/>
    <col min="3339" max="3339" width="10.7109375" customWidth="1"/>
    <col min="3340" max="3340" width="11" customWidth="1"/>
    <col min="3341" max="3341" width="12.42578125" customWidth="1"/>
    <col min="3342" max="3342" width="12.28515625" customWidth="1"/>
    <col min="3586" max="3586" width="4.85546875" customWidth="1"/>
    <col min="3587" max="3587" width="11.42578125" customWidth="1"/>
    <col min="3588" max="3588" width="28.140625" customWidth="1"/>
    <col min="3589" max="3589" width="11.85546875" customWidth="1"/>
    <col min="3590" max="3590" width="12" customWidth="1"/>
    <col min="3591" max="3591" width="10.42578125" customWidth="1"/>
    <col min="3592" max="3592" width="10.28515625" customWidth="1"/>
    <col min="3593" max="3593" width="11.140625" customWidth="1"/>
    <col min="3594" max="3594" width="11.85546875" customWidth="1"/>
    <col min="3595" max="3595" width="10.7109375" customWidth="1"/>
    <col min="3596" max="3596" width="11" customWidth="1"/>
    <col min="3597" max="3597" width="12.42578125" customWidth="1"/>
    <col min="3598" max="3598" width="12.28515625" customWidth="1"/>
    <col min="3842" max="3842" width="4.85546875" customWidth="1"/>
    <col min="3843" max="3843" width="11.42578125" customWidth="1"/>
    <col min="3844" max="3844" width="28.140625" customWidth="1"/>
    <col min="3845" max="3845" width="11.85546875" customWidth="1"/>
    <col min="3846" max="3846" width="12" customWidth="1"/>
    <col min="3847" max="3847" width="10.42578125" customWidth="1"/>
    <col min="3848" max="3848" width="10.28515625" customWidth="1"/>
    <col min="3849" max="3849" width="11.140625" customWidth="1"/>
    <col min="3850" max="3850" width="11.85546875" customWidth="1"/>
    <col min="3851" max="3851" width="10.7109375" customWidth="1"/>
    <col min="3852" max="3852" width="11" customWidth="1"/>
    <col min="3853" max="3853" width="12.42578125" customWidth="1"/>
    <col min="3854" max="3854" width="12.28515625" customWidth="1"/>
    <col min="4098" max="4098" width="4.85546875" customWidth="1"/>
    <col min="4099" max="4099" width="11.42578125" customWidth="1"/>
    <col min="4100" max="4100" width="28.140625" customWidth="1"/>
    <col min="4101" max="4101" width="11.85546875" customWidth="1"/>
    <col min="4102" max="4102" width="12" customWidth="1"/>
    <col min="4103" max="4103" width="10.42578125" customWidth="1"/>
    <col min="4104" max="4104" width="10.28515625" customWidth="1"/>
    <col min="4105" max="4105" width="11.140625" customWidth="1"/>
    <col min="4106" max="4106" width="11.85546875" customWidth="1"/>
    <col min="4107" max="4107" width="10.7109375" customWidth="1"/>
    <col min="4108" max="4108" width="11" customWidth="1"/>
    <col min="4109" max="4109" width="12.42578125" customWidth="1"/>
    <col min="4110" max="4110" width="12.28515625" customWidth="1"/>
    <col min="4354" max="4354" width="4.85546875" customWidth="1"/>
    <col min="4355" max="4355" width="11.42578125" customWidth="1"/>
    <col min="4356" max="4356" width="28.140625" customWidth="1"/>
    <col min="4357" max="4357" width="11.85546875" customWidth="1"/>
    <col min="4358" max="4358" width="12" customWidth="1"/>
    <col min="4359" max="4359" width="10.42578125" customWidth="1"/>
    <col min="4360" max="4360" width="10.28515625" customWidth="1"/>
    <col min="4361" max="4361" width="11.140625" customWidth="1"/>
    <col min="4362" max="4362" width="11.85546875" customWidth="1"/>
    <col min="4363" max="4363" width="10.7109375" customWidth="1"/>
    <col min="4364" max="4364" width="11" customWidth="1"/>
    <col min="4365" max="4365" width="12.42578125" customWidth="1"/>
    <col min="4366" max="4366" width="12.28515625" customWidth="1"/>
    <col min="4610" max="4610" width="4.85546875" customWidth="1"/>
    <col min="4611" max="4611" width="11.42578125" customWidth="1"/>
    <col min="4612" max="4612" width="28.140625" customWidth="1"/>
    <col min="4613" max="4613" width="11.85546875" customWidth="1"/>
    <col min="4614" max="4614" width="12" customWidth="1"/>
    <col min="4615" max="4615" width="10.42578125" customWidth="1"/>
    <col min="4616" max="4616" width="10.28515625" customWidth="1"/>
    <col min="4617" max="4617" width="11.140625" customWidth="1"/>
    <col min="4618" max="4618" width="11.85546875" customWidth="1"/>
    <col min="4619" max="4619" width="10.7109375" customWidth="1"/>
    <col min="4620" max="4620" width="11" customWidth="1"/>
    <col min="4621" max="4621" width="12.42578125" customWidth="1"/>
    <col min="4622" max="4622" width="12.28515625" customWidth="1"/>
    <col min="4866" max="4866" width="4.85546875" customWidth="1"/>
    <col min="4867" max="4867" width="11.42578125" customWidth="1"/>
    <col min="4868" max="4868" width="28.140625" customWidth="1"/>
    <col min="4869" max="4869" width="11.85546875" customWidth="1"/>
    <col min="4870" max="4870" width="12" customWidth="1"/>
    <col min="4871" max="4871" width="10.42578125" customWidth="1"/>
    <col min="4872" max="4872" width="10.28515625" customWidth="1"/>
    <col min="4873" max="4873" width="11.140625" customWidth="1"/>
    <col min="4874" max="4874" width="11.85546875" customWidth="1"/>
    <col min="4875" max="4875" width="10.7109375" customWidth="1"/>
    <col min="4876" max="4876" width="11" customWidth="1"/>
    <col min="4877" max="4877" width="12.42578125" customWidth="1"/>
    <col min="4878" max="4878" width="12.28515625" customWidth="1"/>
    <col min="5122" max="5122" width="4.85546875" customWidth="1"/>
    <col min="5123" max="5123" width="11.42578125" customWidth="1"/>
    <col min="5124" max="5124" width="28.140625" customWidth="1"/>
    <col min="5125" max="5125" width="11.85546875" customWidth="1"/>
    <col min="5126" max="5126" width="12" customWidth="1"/>
    <col min="5127" max="5127" width="10.42578125" customWidth="1"/>
    <col min="5128" max="5128" width="10.28515625" customWidth="1"/>
    <col min="5129" max="5129" width="11.140625" customWidth="1"/>
    <col min="5130" max="5130" width="11.85546875" customWidth="1"/>
    <col min="5131" max="5131" width="10.7109375" customWidth="1"/>
    <col min="5132" max="5132" width="11" customWidth="1"/>
    <col min="5133" max="5133" width="12.42578125" customWidth="1"/>
    <col min="5134" max="5134" width="12.28515625" customWidth="1"/>
    <col min="5378" max="5378" width="4.85546875" customWidth="1"/>
    <col min="5379" max="5379" width="11.42578125" customWidth="1"/>
    <col min="5380" max="5380" width="28.140625" customWidth="1"/>
    <col min="5381" max="5381" width="11.85546875" customWidth="1"/>
    <col min="5382" max="5382" width="12" customWidth="1"/>
    <col min="5383" max="5383" width="10.42578125" customWidth="1"/>
    <col min="5384" max="5384" width="10.28515625" customWidth="1"/>
    <col min="5385" max="5385" width="11.140625" customWidth="1"/>
    <col min="5386" max="5386" width="11.85546875" customWidth="1"/>
    <col min="5387" max="5387" width="10.7109375" customWidth="1"/>
    <col min="5388" max="5388" width="11" customWidth="1"/>
    <col min="5389" max="5389" width="12.42578125" customWidth="1"/>
    <col min="5390" max="5390" width="12.28515625" customWidth="1"/>
    <col min="5634" max="5634" width="4.85546875" customWidth="1"/>
    <col min="5635" max="5635" width="11.42578125" customWidth="1"/>
    <col min="5636" max="5636" width="28.140625" customWidth="1"/>
    <col min="5637" max="5637" width="11.85546875" customWidth="1"/>
    <col min="5638" max="5638" width="12" customWidth="1"/>
    <col min="5639" max="5639" width="10.42578125" customWidth="1"/>
    <col min="5640" max="5640" width="10.28515625" customWidth="1"/>
    <col min="5641" max="5641" width="11.140625" customWidth="1"/>
    <col min="5642" max="5642" width="11.85546875" customWidth="1"/>
    <col min="5643" max="5643" width="10.7109375" customWidth="1"/>
    <col min="5644" max="5644" width="11" customWidth="1"/>
    <col min="5645" max="5645" width="12.42578125" customWidth="1"/>
    <col min="5646" max="5646" width="12.28515625" customWidth="1"/>
    <col min="5890" max="5890" width="4.85546875" customWidth="1"/>
    <col min="5891" max="5891" width="11.42578125" customWidth="1"/>
    <col min="5892" max="5892" width="28.140625" customWidth="1"/>
    <col min="5893" max="5893" width="11.85546875" customWidth="1"/>
    <col min="5894" max="5894" width="12" customWidth="1"/>
    <col min="5895" max="5895" width="10.42578125" customWidth="1"/>
    <col min="5896" max="5896" width="10.28515625" customWidth="1"/>
    <col min="5897" max="5897" width="11.140625" customWidth="1"/>
    <col min="5898" max="5898" width="11.85546875" customWidth="1"/>
    <col min="5899" max="5899" width="10.7109375" customWidth="1"/>
    <col min="5900" max="5900" width="11" customWidth="1"/>
    <col min="5901" max="5901" width="12.42578125" customWidth="1"/>
    <col min="5902" max="5902" width="12.28515625" customWidth="1"/>
    <col min="6146" max="6146" width="4.85546875" customWidth="1"/>
    <col min="6147" max="6147" width="11.42578125" customWidth="1"/>
    <col min="6148" max="6148" width="28.140625" customWidth="1"/>
    <col min="6149" max="6149" width="11.85546875" customWidth="1"/>
    <col min="6150" max="6150" width="12" customWidth="1"/>
    <col min="6151" max="6151" width="10.42578125" customWidth="1"/>
    <col min="6152" max="6152" width="10.28515625" customWidth="1"/>
    <col min="6153" max="6153" width="11.140625" customWidth="1"/>
    <col min="6154" max="6154" width="11.85546875" customWidth="1"/>
    <col min="6155" max="6155" width="10.7109375" customWidth="1"/>
    <col min="6156" max="6156" width="11" customWidth="1"/>
    <col min="6157" max="6157" width="12.42578125" customWidth="1"/>
    <col min="6158" max="6158" width="12.28515625" customWidth="1"/>
    <col min="6402" max="6402" width="4.85546875" customWidth="1"/>
    <col min="6403" max="6403" width="11.42578125" customWidth="1"/>
    <col min="6404" max="6404" width="28.140625" customWidth="1"/>
    <col min="6405" max="6405" width="11.85546875" customWidth="1"/>
    <col min="6406" max="6406" width="12" customWidth="1"/>
    <col min="6407" max="6407" width="10.42578125" customWidth="1"/>
    <col min="6408" max="6408" width="10.28515625" customWidth="1"/>
    <col min="6409" max="6409" width="11.140625" customWidth="1"/>
    <col min="6410" max="6410" width="11.85546875" customWidth="1"/>
    <col min="6411" max="6411" width="10.7109375" customWidth="1"/>
    <col min="6412" max="6412" width="11" customWidth="1"/>
    <col min="6413" max="6413" width="12.42578125" customWidth="1"/>
    <col min="6414" max="6414" width="12.28515625" customWidth="1"/>
    <col min="6658" max="6658" width="4.85546875" customWidth="1"/>
    <col min="6659" max="6659" width="11.42578125" customWidth="1"/>
    <col min="6660" max="6660" width="28.140625" customWidth="1"/>
    <col min="6661" max="6661" width="11.85546875" customWidth="1"/>
    <col min="6662" max="6662" width="12" customWidth="1"/>
    <col min="6663" max="6663" width="10.42578125" customWidth="1"/>
    <col min="6664" max="6664" width="10.28515625" customWidth="1"/>
    <col min="6665" max="6665" width="11.140625" customWidth="1"/>
    <col min="6666" max="6666" width="11.85546875" customWidth="1"/>
    <col min="6667" max="6667" width="10.7109375" customWidth="1"/>
    <col min="6668" max="6668" width="11" customWidth="1"/>
    <col min="6669" max="6669" width="12.42578125" customWidth="1"/>
    <col min="6670" max="6670" width="12.28515625" customWidth="1"/>
    <col min="6914" max="6914" width="4.85546875" customWidth="1"/>
    <col min="6915" max="6915" width="11.42578125" customWidth="1"/>
    <col min="6916" max="6916" width="28.140625" customWidth="1"/>
    <col min="6917" max="6917" width="11.85546875" customWidth="1"/>
    <col min="6918" max="6918" width="12" customWidth="1"/>
    <col min="6919" max="6919" width="10.42578125" customWidth="1"/>
    <col min="6920" max="6920" width="10.28515625" customWidth="1"/>
    <col min="6921" max="6921" width="11.140625" customWidth="1"/>
    <col min="6922" max="6922" width="11.85546875" customWidth="1"/>
    <col min="6923" max="6923" width="10.7109375" customWidth="1"/>
    <col min="6924" max="6924" width="11" customWidth="1"/>
    <col min="6925" max="6925" width="12.42578125" customWidth="1"/>
    <col min="6926" max="6926" width="12.28515625" customWidth="1"/>
    <col min="7170" max="7170" width="4.85546875" customWidth="1"/>
    <col min="7171" max="7171" width="11.42578125" customWidth="1"/>
    <col min="7172" max="7172" width="28.140625" customWidth="1"/>
    <col min="7173" max="7173" width="11.85546875" customWidth="1"/>
    <col min="7174" max="7174" width="12" customWidth="1"/>
    <col min="7175" max="7175" width="10.42578125" customWidth="1"/>
    <col min="7176" max="7176" width="10.28515625" customWidth="1"/>
    <col min="7177" max="7177" width="11.140625" customWidth="1"/>
    <col min="7178" max="7178" width="11.85546875" customWidth="1"/>
    <col min="7179" max="7179" width="10.7109375" customWidth="1"/>
    <col min="7180" max="7180" width="11" customWidth="1"/>
    <col min="7181" max="7181" width="12.42578125" customWidth="1"/>
    <col min="7182" max="7182" width="12.28515625" customWidth="1"/>
    <col min="7426" max="7426" width="4.85546875" customWidth="1"/>
    <col min="7427" max="7427" width="11.42578125" customWidth="1"/>
    <col min="7428" max="7428" width="28.140625" customWidth="1"/>
    <col min="7429" max="7429" width="11.85546875" customWidth="1"/>
    <col min="7430" max="7430" width="12" customWidth="1"/>
    <col min="7431" max="7431" width="10.42578125" customWidth="1"/>
    <col min="7432" max="7432" width="10.28515625" customWidth="1"/>
    <col min="7433" max="7433" width="11.140625" customWidth="1"/>
    <col min="7434" max="7434" width="11.85546875" customWidth="1"/>
    <col min="7435" max="7435" width="10.7109375" customWidth="1"/>
    <col min="7436" max="7436" width="11" customWidth="1"/>
    <col min="7437" max="7437" width="12.42578125" customWidth="1"/>
    <col min="7438" max="7438" width="12.28515625" customWidth="1"/>
    <col min="7682" max="7682" width="4.85546875" customWidth="1"/>
    <col min="7683" max="7683" width="11.42578125" customWidth="1"/>
    <col min="7684" max="7684" width="28.140625" customWidth="1"/>
    <col min="7685" max="7685" width="11.85546875" customWidth="1"/>
    <col min="7686" max="7686" width="12" customWidth="1"/>
    <col min="7687" max="7687" width="10.42578125" customWidth="1"/>
    <col min="7688" max="7688" width="10.28515625" customWidth="1"/>
    <col min="7689" max="7689" width="11.140625" customWidth="1"/>
    <col min="7690" max="7690" width="11.85546875" customWidth="1"/>
    <col min="7691" max="7691" width="10.7109375" customWidth="1"/>
    <col min="7692" max="7692" width="11" customWidth="1"/>
    <col min="7693" max="7693" width="12.42578125" customWidth="1"/>
    <col min="7694" max="7694" width="12.28515625" customWidth="1"/>
    <col min="7938" max="7938" width="4.85546875" customWidth="1"/>
    <col min="7939" max="7939" width="11.42578125" customWidth="1"/>
    <col min="7940" max="7940" width="28.140625" customWidth="1"/>
    <col min="7941" max="7941" width="11.85546875" customWidth="1"/>
    <col min="7942" max="7942" width="12" customWidth="1"/>
    <col min="7943" max="7943" width="10.42578125" customWidth="1"/>
    <col min="7944" max="7944" width="10.28515625" customWidth="1"/>
    <col min="7945" max="7945" width="11.140625" customWidth="1"/>
    <col min="7946" max="7946" width="11.85546875" customWidth="1"/>
    <col min="7947" max="7947" width="10.7109375" customWidth="1"/>
    <col min="7948" max="7948" width="11" customWidth="1"/>
    <col min="7949" max="7949" width="12.42578125" customWidth="1"/>
    <col min="7950" max="7950" width="12.28515625" customWidth="1"/>
    <col min="8194" max="8194" width="4.85546875" customWidth="1"/>
    <col min="8195" max="8195" width="11.42578125" customWidth="1"/>
    <col min="8196" max="8196" width="28.140625" customWidth="1"/>
    <col min="8197" max="8197" width="11.85546875" customWidth="1"/>
    <col min="8198" max="8198" width="12" customWidth="1"/>
    <col min="8199" max="8199" width="10.42578125" customWidth="1"/>
    <col min="8200" max="8200" width="10.28515625" customWidth="1"/>
    <col min="8201" max="8201" width="11.140625" customWidth="1"/>
    <col min="8202" max="8202" width="11.85546875" customWidth="1"/>
    <col min="8203" max="8203" width="10.7109375" customWidth="1"/>
    <col min="8204" max="8204" width="11" customWidth="1"/>
    <col min="8205" max="8205" width="12.42578125" customWidth="1"/>
    <col min="8206" max="8206" width="12.28515625" customWidth="1"/>
    <col min="8450" max="8450" width="4.85546875" customWidth="1"/>
    <col min="8451" max="8451" width="11.42578125" customWidth="1"/>
    <col min="8452" max="8452" width="28.140625" customWidth="1"/>
    <col min="8453" max="8453" width="11.85546875" customWidth="1"/>
    <col min="8454" max="8454" width="12" customWidth="1"/>
    <col min="8455" max="8455" width="10.42578125" customWidth="1"/>
    <col min="8456" max="8456" width="10.28515625" customWidth="1"/>
    <col min="8457" max="8457" width="11.140625" customWidth="1"/>
    <col min="8458" max="8458" width="11.85546875" customWidth="1"/>
    <col min="8459" max="8459" width="10.7109375" customWidth="1"/>
    <col min="8460" max="8460" width="11" customWidth="1"/>
    <col min="8461" max="8461" width="12.42578125" customWidth="1"/>
    <col min="8462" max="8462" width="12.28515625" customWidth="1"/>
    <col min="8706" max="8706" width="4.85546875" customWidth="1"/>
    <col min="8707" max="8707" width="11.42578125" customWidth="1"/>
    <col min="8708" max="8708" width="28.140625" customWidth="1"/>
    <col min="8709" max="8709" width="11.85546875" customWidth="1"/>
    <col min="8710" max="8710" width="12" customWidth="1"/>
    <col min="8711" max="8711" width="10.42578125" customWidth="1"/>
    <col min="8712" max="8712" width="10.28515625" customWidth="1"/>
    <col min="8713" max="8713" width="11.140625" customWidth="1"/>
    <col min="8714" max="8714" width="11.85546875" customWidth="1"/>
    <col min="8715" max="8715" width="10.7109375" customWidth="1"/>
    <col min="8716" max="8716" width="11" customWidth="1"/>
    <col min="8717" max="8717" width="12.42578125" customWidth="1"/>
    <col min="8718" max="8718" width="12.28515625" customWidth="1"/>
    <col min="8962" max="8962" width="4.85546875" customWidth="1"/>
    <col min="8963" max="8963" width="11.42578125" customWidth="1"/>
    <col min="8964" max="8964" width="28.140625" customWidth="1"/>
    <col min="8965" max="8965" width="11.85546875" customWidth="1"/>
    <col min="8966" max="8966" width="12" customWidth="1"/>
    <col min="8967" max="8967" width="10.42578125" customWidth="1"/>
    <col min="8968" max="8968" width="10.28515625" customWidth="1"/>
    <col min="8969" max="8969" width="11.140625" customWidth="1"/>
    <col min="8970" max="8970" width="11.85546875" customWidth="1"/>
    <col min="8971" max="8971" width="10.7109375" customWidth="1"/>
    <col min="8972" max="8972" width="11" customWidth="1"/>
    <col min="8973" max="8973" width="12.42578125" customWidth="1"/>
    <col min="8974" max="8974" width="12.28515625" customWidth="1"/>
    <col min="9218" max="9218" width="4.85546875" customWidth="1"/>
    <col min="9219" max="9219" width="11.42578125" customWidth="1"/>
    <col min="9220" max="9220" width="28.140625" customWidth="1"/>
    <col min="9221" max="9221" width="11.85546875" customWidth="1"/>
    <col min="9222" max="9222" width="12" customWidth="1"/>
    <col min="9223" max="9223" width="10.42578125" customWidth="1"/>
    <col min="9224" max="9224" width="10.28515625" customWidth="1"/>
    <col min="9225" max="9225" width="11.140625" customWidth="1"/>
    <col min="9226" max="9226" width="11.85546875" customWidth="1"/>
    <col min="9227" max="9227" width="10.7109375" customWidth="1"/>
    <col min="9228" max="9228" width="11" customWidth="1"/>
    <col min="9229" max="9229" width="12.42578125" customWidth="1"/>
    <col min="9230" max="9230" width="12.28515625" customWidth="1"/>
    <col min="9474" max="9474" width="4.85546875" customWidth="1"/>
    <col min="9475" max="9475" width="11.42578125" customWidth="1"/>
    <col min="9476" max="9476" width="28.140625" customWidth="1"/>
    <col min="9477" max="9477" width="11.85546875" customWidth="1"/>
    <col min="9478" max="9478" width="12" customWidth="1"/>
    <col min="9479" max="9479" width="10.42578125" customWidth="1"/>
    <col min="9480" max="9480" width="10.28515625" customWidth="1"/>
    <col min="9481" max="9481" width="11.140625" customWidth="1"/>
    <col min="9482" max="9482" width="11.85546875" customWidth="1"/>
    <col min="9483" max="9483" width="10.7109375" customWidth="1"/>
    <col min="9484" max="9484" width="11" customWidth="1"/>
    <col min="9485" max="9485" width="12.42578125" customWidth="1"/>
    <col min="9486" max="9486" width="12.28515625" customWidth="1"/>
    <col min="9730" max="9730" width="4.85546875" customWidth="1"/>
    <col min="9731" max="9731" width="11.42578125" customWidth="1"/>
    <col min="9732" max="9732" width="28.140625" customWidth="1"/>
    <col min="9733" max="9733" width="11.85546875" customWidth="1"/>
    <col min="9734" max="9734" width="12" customWidth="1"/>
    <col min="9735" max="9735" width="10.42578125" customWidth="1"/>
    <col min="9736" max="9736" width="10.28515625" customWidth="1"/>
    <col min="9737" max="9737" width="11.140625" customWidth="1"/>
    <col min="9738" max="9738" width="11.85546875" customWidth="1"/>
    <col min="9739" max="9739" width="10.7109375" customWidth="1"/>
    <col min="9740" max="9740" width="11" customWidth="1"/>
    <col min="9741" max="9741" width="12.42578125" customWidth="1"/>
    <col min="9742" max="9742" width="12.28515625" customWidth="1"/>
    <col min="9986" max="9986" width="4.85546875" customWidth="1"/>
    <col min="9987" max="9987" width="11.42578125" customWidth="1"/>
    <col min="9988" max="9988" width="28.140625" customWidth="1"/>
    <col min="9989" max="9989" width="11.85546875" customWidth="1"/>
    <col min="9990" max="9990" width="12" customWidth="1"/>
    <col min="9991" max="9991" width="10.42578125" customWidth="1"/>
    <col min="9992" max="9992" width="10.28515625" customWidth="1"/>
    <col min="9993" max="9993" width="11.140625" customWidth="1"/>
    <col min="9994" max="9994" width="11.85546875" customWidth="1"/>
    <col min="9995" max="9995" width="10.7109375" customWidth="1"/>
    <col min="9996" max="9996" width="11" customWidth="1"/>
    <col min="9997" max="9997" width="12.42578125" customWidth="1"/>
    <col min="9998" max="9998" width="12.28515625" customWidth="1"/>
    <col min="10242" max="10242" width="4.85546875" customWidth="1"/>
    <col min="10243" max="10243" width="11.42578125" customWidth="1"/>
    <col min="10244" max="10244" width="28.140625" customWidth="1"/>
    <col min="10245" max="10245" width="11.85546875" customWidth="1"/>
    <col min="10246" max="10246" width="12" customWidth="1"/>
    <col min="10247" max="10247" width="10.42578125" customWidth="1"/>
    <col min="10248" max="10248" width="10.28515625" customWidth="1"/>
    <col min="10249" max="10249" width="11.140625" customWidth="1"/>
    <col min="10250" max="10250" width="11.85546875" customWidth="1"/>
    <col min="10251" max="10251" width="10.7109375" customWidth="1"/>
    <col min="10252" max="10252" width="11" customWidth="1"/>
    <col min="10253" max="10253" width="12.42578125" customWidth="1"/>
    <col min="10254" max="10254" width="12.28515625" customWidth="1"/>
    <col min="10498" max="10498" width="4.85546875" customWidth="1"/>
    <col min="10499" max="10499" width="11.42578125" customWidth="1"/>
    <col min="10500" max="10500" width="28.140625" customWidth="1"/>
    <col min="10501" max="10501" width="11.85546875" customWidth="1"/>
    <col min="10502" max="10502" width="12" customWidth="1"/>
    <col min="10503" max="10503" width="10.42578125" customWidth="1"/>
    <col min="10504" max="10504" width="10.28515625" customWidth="1"/>
    <col min="10505" max="10505" width="11.140625" customWidth="1"/>
    <col min="10506" max="10506" width="11.85546875" customWidth="1"/>
    <col min="10507" max="10507" width="10.7109375" customWidth="1"/>
    <col min="10508" max="10508" width="11" customWidth="1"/>
    <col min="10509" max="10509" width="12.42578125" customWidth="1"/>
    <col min="10510" max="10510" width="12.28515625" customWidth="1"/>
    <col min="10754" max="10754" width="4.85546875" customWidth="1"/>
    <col min="10755" max="10755" width="11.42578125" customWidth="1"/>
    <col min="10756" max="10756" width="28.140625" customWidth="1"/>
    <col min="10757" max="10757" width="11.85546875" customWidth="1"/>
    <col min="10758" max="10758" width="12" customWidth="1"/>
    <col min="10759" max="10759" width="10.42578125" customWidth="1"/>
    <col min="10760" max="10760" width="10.28515625" customWidth="1"/>
    <col min="10761" max="10761" width="11.140625" customWidth="1"/>
    <col min="10762" max="10762" width="11.85546875" customWidth="1"/>
    <col min="10763" max="10763" width="10.7109375" customWidth="1"/>
    <col min="10764" max="10764" width="11" customWidth="1"/>
    <col min="10765" max="10765" width="12.42578125" customWidth="1"/>
    <col min="10766" max="10766" width="12.28515625" customWidth="1"/>
    <col min="11010" max="11010" width="4.85546875" customWidth="1"/>
    <col min="11011" max="11011" width="11.42578125" customWidth="1"/>
    <col min="11012" max="11012" width="28.140625" customWidth="1"/>
    <col min="11013" max="11013" width="11.85546875" customWidth="1"/>
    <col min="11014" max="11014" width="12" customWidth="1"/>
    <col min="11015" max="11015" width="10.42578125" customWidth="1"/>
    <col min="11016" max="11016" width="10.28515625" customWidth="1"/>
    <col min="11017" max="11017" width="11.140625" customWidth="1"/>
    <col min="11018" max="11018" width="11.85546875" customWidth="1"/>
    <col min="11019" max="11019" width="10.7109375" customWidth="1"/>
    <col min="11020" max="11020" width="11" customWidth="1"/>
    <col min="11021" max="11021" width="12.42578125" customWidth="1"/>
    <col min="11022" max="11022" width="12.28515625" customWidth="1"/>
    <col min="11266" max="11266" width="4.85546875" customWidth="1"/>
    <col min="11267" max="11267" width="11.42578125" customWidth="1"/>
    <col min="11268" max="11268" width="28.140625" customWidth="1"/>
    <col min="11269" max="11269" width="11.85546875" customWidth="1"/>
    <col min="11270" max="11270" width="12" customWidth="1"/>
    <col min="11271" max="11271" width="10.42578125" customWidth="1"/>
    <col min="11272" max="11272" width="10.28515625" customWidth="1"/>
    <col min="11273" max="11273" width="11.140625" customWidth="1"/>
    <col min="11274" max="11274" width="11.85546875" customWidth="1"/>
    <col min="11275" max="11275" width="10.7109375" customWidth="1"/>
    <col min="11276" max="11276" width="11" customWidth="1"/>
    <col min="11277" max="11277" width="12.42578125" customWidth="1"/>
    <col min="11278" max="11278" width="12.28515625" customWidth="1"/>
    <col min="11522" max="11522" width="4.85546875" customWidth="1"/>
    <col min="11523" max="11523" width="11.42578125" customWidth="1"/>
    <col min="11524" max="11524" width="28.140625" customWidth="1"/>
    <col min="11525" max="11525" width="11.85546875" customWidth="1"/>
    <col min="11526" max="11526" width="12" customWidth="1"/>
    <col min="11527" max="11527" width="10.42578125" customWidth="1"/>
    <col min="11528" max="11528" width="10.28515625" customWidth="1"/>
    <col min="11529" max="11529" width="11.140625" customWidth="1"/>
    <col min="11530" max="11530" width="11.85546875" customWidth="1"/>
    <col min="11531" max="11531" width="10.7109375" customWidth="1"/>
    <col min="11532" max="11532" width="11" customWidth="1"/>
    <col min="11533" max="11533" width="12.42578125" customWidth="1"/>
    <col min="11534" max="11534" width="12.28515625" customWidth="1"/>
    <col min="11778" max="11778" width="4.85546875" customWidth="1"/>
    <col min="11779" max="11779" width="11.42578125" customWidth="1"/>
    <col min="11780" max="11780" width="28.140625" customWidth="1"/>
    <col min="11781" max="11781" width="11.85546875" customWidth="1"/>
    <col min="11782" max="11782" width="12" customWidth="1"/>
    <col min="11783" max="11783" width="10.42578125" customWidth="1"/>
    <col min="11784" max="11784" width="10.28515625" customWidth="1"/>
    <col min="11785" max="11785" width="11.140625" customWidth="1"/>
    <col min="11786" max="11786" width="11.85546875" customWidth="1"/>
    <col min="11787" max="11787" width="10.7109375" customWidth="1"/>
    <col min="11788" max="11788" width="11" customWidth="1"/>
    <col min="11789" max="11789" width="12.42578125" customWidth="1"/>
    <col min="11790" max="11790" width="12.28515625" customWidth="1"/>
    <col min="12034" max="12034" width="4.85546875" customWidth="1"/>
    <col min="12035" max="12035" width="11.42578125" customWidth="1"/>
    <col min="12036" max="12036" width="28.140625" customWidth="1"/>
    <col min="12037" max="12037" width="11.85546875" customWidth="1"/>
    <col min="12038" max="12038" width="12" customWidth="1"/>
    <col min="12039" max="12039" width="10.42578125" customWidth="1"/>
    <col min="12040" max="12040" width="10.28515625" customWidth="1"/>
    <col min="12041" max="12041" width="11.140625" customWidth="1"/>
    <col min="12042" max="12042" width="11.85546875" customWidth="1"/>
    <col min="12043" max="12043" width="10.7109375" customWidth="1"/>
    <col min="12044" max="12044" width="11" customWidth="1"/>
    <col min="12045" max="12045" width="12.42578125" customWidth="1"/>
    <col min="12046" max="12046" width="12.28515625" customWidth="1"/>
    <col min="12290" max="12290" width="4.85546875" customWidth="1"/>
    <col min="12291" max="12291" width="11.42578125" customWidth="1"/>
    <col min="12292" max="12292" width="28.140625" customWidth="1"/>
    <col min="12293" max="12293" width="11.85546875" customWidth="1"/>
    <col min="12294" max="12294" width="12" customWidth="1"/>
    <col min="12295" max="12295" width="10.42578125" customWidth="1"/>
    <col min="12296" max="12296" width="10.28515625" customWidth="1"/>
    <col min="12297" max="12297" width="11.140625" customWidth="1"/>
    <col min="12298" max="12298" width="11.85546875" customWidth="1"/>
    <col min="12299" max="12299" width="10.7109375" customWidth="1"/>
    <col min="12300" max="12300" width="11" customWidth="1"/>
    <col min="12301" max="12301" width="12.42578125" customWidth="1"/>
    <col min="12302" max="12302" width="12.28515625" customWidth="1"/>
    <col min="12546" max="12546" width="4.85546875" customWidth="1"/>
    <col min="12547" max="12547" width="11.42578125" customWidth="1"/>
    <col min="12548" max="12548" width="28.140625" customWidth="1"/>
    <col min="12549" max="12549" width="11.85546875" customWidth="1"/>
    <col min="12550" max="12550" width="12" customWidth="1"/>
    <col min="12551" max="12551" width="10.42578125" customWidth="1"/>
    <col min="12552" max="12552" width="10.28515625" customWidth="1"/>
    <col min="12553" max="12553" width="11.140625" customWidth="1"/>
    <col min="12554" max="12554" width="11.85546875" customWidth="1"/>
    <col min="12555" max="12555" width="10.7109375" customWidth="1"/>
    <col min="12556" max="12556" width="11" customWidth="1"/>
    <col min="12557" max="12557" width="12.42578125" customWidth="1"/>
    <col min="12558" max="12558" width="12.28515625" customWidth="1"/>
    <col min="12802" max="12802" width="4.85546875" customWidth="1"/>
    <col min="12803" max="12803" width="11.42578125" customWidth="1"/>
    <col min="12804" max="12804" width="28.140625" customWidth="1"/>
    <col min="12805" max="12805" width="11.85546875" customWidth="1"/>
    <col min="12806" max="12806" width="12" customWidth="1"/>
    <col min="12807" max="12807" width="10.42578125" customWidth="1"/>
    <col min="12808" max="12808" width="10.28515625" customWidth="1"/>
    <col min="12809" max="12809" width="11.140625" customWidth="1"/>
    <col min="12810" max="12810" width="11.85546875" customWidth="1"/>
    <col min="12811" max="12811" width="10.7109375" customWidth="1"/>
    <col min="12812" max="12812" width="11" customWidth="1"/>
    <col min="12813" max="12813" width="12.42578125" customWidth="1"/>
    <col min="12814" max="12814" width="12.28515625" customWidth="1"/>
    <col min="13058" max="13058" width="4.85546875" customWidth="1"/>
    <col min="13059" max="13059" width="11.42578125" customWidth="1"/>
    <col min="13060" max="13060" width="28.140625" customWidth="1"/>
    <col min="13061" max="13061" width="11.85546875" customWidth="1"/>
    <col min="13062" max="13062" width="12" customWidth="1"/>
    <col min="13063" max="13063" width="10.42578125" customWidth="1"/>
    <col min="13064" max="13064" width="10.28515625" customWidth="1"/>
    <col min="13065" max="13065" width="11.140625" customWidth="1"/>
    <col min="13066" max="13066" width="11.85546875" customWidth="1"/>
    <col min="13067" max="13067" width="10.7109375" customWidth="1"/>
    <col min="13068" max="13068" width="11" customWidth="1"/>
    <col min="13069" max="13069" width="12.42578125" customWidth="1"/>
    <col min="13070" max="13070" width="12.28515625" customWidth="1"/>
    <col min="13314" max="13314" width="4.85546875" customWidth="1"/>
    <col min="13315" max="13315" width="11.42578125" customWidth="1"/>
    <col min="13316" max="13316" width="28.140625" customWidth="1"/>
    <col min="13317" max="13317" width="11.85546875" customWidth="1"/>
    <col min="13318" max="13318" width="12" customWidth="1"/>
    <col min="13319" max="13319" width="10.42578125" customWidth="1"/>
    <col min="13320" max="13320" width="10.28515625" customWidth="1"/>
    <col min="13321" max="13321" width="11.140625" customWidth="1"/>
    <col min="13322" max="13322" width="11.85546875" customWidth="1"/>
    <col min="13323" max="13323" width="10.7109375" customWidth="1"/>
    <col min="13324" max="13324" width="11" customWidth="1"/>
    <col min="13325" max="13325" width="12.42578125" customWidth="1"/>
    <col min="13326" max="13326" width="12.28515625" customWidth="1"/>
    <col min="13570" max="13570" width="4.85546875" customWidth="1"/>
    <col min="13571" max="13571" width="11.42578125" customWidth="1"/>
    <col min="13572" max="13572" width="28.140625" customWidth="1"/>
    <col min="13573" max="13573" width="11.85546875" customWidth="1"/>
    <col min="13574" max="13574" width="12" customWidth="1"/>
    <col min="13575" max="13575" width="10.42578125" customWidth="1"/>
    <col min="13576" max="13576" width="10.28515625" customWidth="1"/>
    <col min="13577" max="13577" width="11.140625" customWidth="1"/>
    <col min="13578" max="13578" width="11.85546875" customWidth="1"/>
    <col min="13579" max="13579" width="10.7109375" customWidth="1"/>
    <col min="13580" max="13580" width="11" customWidth="1"/>
    <col min="13581" max="13581" width="12.42578125" customWidth="1"/>
    <col min="13582" max="13582" width="12.28515625" customWidth="1"/>
    <col min="13826" max="13826" width="4.85546875" customWidth="1"/>
    <col min="13827" max="13827" width="11.42578125" customWidth="1"/>
    <col min="13828" max="13828" width="28.140625" customWidth="1"/>
    <col min="13829" max="13829" width="11.85546875" customWidth="1"/>
    <col min="13830" max="13830" width="12" customWidth="1"/>
    <col min="13831" max="13831" width="10.42578125" customWidth="1"/>
    <col min="13832" max="13832" width="10.28515625" customWidth="1"/>
    <col min="13833" max="13833" width="11.140625" customWidth="1"/>
    <col min="13834" max="13834" width="11.85546875" customWidth="1"/>
    <col min="13835" max="13835" width="10.7109375" customWidth="1"/>
    <col min="13836" max="13836" width="11" customWidth="1"/>
    <col min="13837" max="13837" width="12.42578125" customWidth="1"/>
    <col min="13838" max="13838" width="12.28515625" customWidth="1"/>
    <col min="14082" max="14082" width="4.85546875" customWidth="1"/>
    <col min="14083" max="14083" width="11.42578125" customWidth="1"/>
    <col min="14084" max="14084" width="28.140625" customWidth="1"/>
    <col min="14085" max="14085" width="11.85546875" customWidth="1"/>
    <col min="14086" max="14086" width="12" customWidth="1"/>
    <col min="14087" max="14087" width="10.42578125" customWidth="1"/>
    <col min="14088" max="14088" width="10.28515625" customWidth="1"/>
    <col min="14089" max="14089" width="11.140625" customWidth="1"/>
    <col min="14090" max="14090" width="11.85546875" customWidth="1"/>
    <col min="14091" max="14091" width="10.7109375" customWidth="1"/>
    <col min="14092" max="14092" width="11" customWidth="1"/>
    <col min="14093" max="14093" width="12.42578125" customWidth="1"/>
    <col min="14094" max="14094" width="12.28515625" customWidth="1"/>
    <col min="14338" max="14338" width="4.85546875" customWidth="1"/>
    <col min="14339" max="14339" width="11.42578125" customWidth="1"/>
    <col min="14340" max="14340" width="28.140625" customWidth="1"/>
    <col min="14341" max="14341" width="11.85546875" customWidth="1"/>
    <col min="14342" max="14342" width="12" customWidth="1"/>
    <col min="14343" max="14343" width="10.42578125" customWidth="1"/>
    <col min="14344" max="14344" width="10.28515625" customWidth="1"/>
    <col min="14345" max="14345" width="11.140625" customWidth="1"/>
    <col min="14346" max="14346" width="11.85546875" customWidth="1"/>
    <col min="14347" max="14347" width="10.7109375" customWidth="1"/>
    <col min="14348" max="14348" width="11" customWidth="1"/>
    <col min="14349" max="14349" width="12.42578125" customWidth="1"/>
    <col min="14350" max="14350" width="12.28515625" customWidth="1"/>
    <col min="14594" max="14594" width="4.85546875" customWidth="1"/>
    <col min="14595" max="14595" width="11.42578125" customWidth="1"/>
    <col min="14596" max="14596" width="28.140625" customWidth="1"/>
    <col min="14597" max="14597" width="11.85546875" customWidth="1"/>
    <col min="14598" max="14598" width="12" customWidth="1"/>
    <col min="14599" max="14599" width="10.42578125" customWidth="1"/>
    <col min="14600" max="14600" width="10.28515625" customWidth="1"/>
    <col min="14601" max="14601" width="11.140625" customWidth="1"/>
    <col min="14602" max="14602" width="11.85546875" customWidth="1"/>
    <col min="14603" max="14603" width="10.7109375" customWidth="1"/>
    <col min="14604" max="14604" width="11" customWidth="1"/>
    <col min="14605" max="14605" width="12.42578125" customWidth="1"/>
    <col min="14606" max="14606" width="12.28515625" customWidth="1"/>
    <col min="14850" max="14850" width="4.85546875" customWidth="1"/>
    <col min="14851" max="14851" width="11.42578125" customWidth="1"/>
    <col min="14852" max="14852" width="28.140625" customWidth="1"/>
    <col min="14853" max="14853" width="11.85546875" customWidth="1"/>
    <col min="14854" max="14854" width="12" customWidth="1"/>
    <col min="14855" max="14855" width="10.42578125" customWidth="1"/>
    <col min="14856" max="14856" width="10.28515625" customWidth="1"/>
    <col min="14857" max="14857" width="11.140625" customWidth="1"/>
    <col min="14858" max="14858" width="11.85546875" customWidth="1"/>
    <col min="14859" max="14859" width="10.7109375" customWidth="1"/>
    <col min="14860" max="14860" width="11" customWidth="1"/>
    <col min="14861" max="14861" width="12.42578125" customWidth="1"/>
    <col min="14862" max="14862" width="12.28515625" customWidth="1"/>
    <col min="15106" max="15106" width="4.85546875" customWidth="1"/>
    <col min="15107" max="15107" width="11.42578125" customWidth="1"/>
    <col min="15108" max="15108" width="28.140625" customWidth="1"/>
    <col min="15109" max="15109" width="11.85546875" customWidth="1"/>
    <col min="15110" max="15110" width="12" customWidth="1"/>
    <col min="15111" max="15111" width="10.42578125" customWidth="1"/>
    <col min="15112" max="15112" width="10.28515625" customWidth="1"/>
    <col min="15113" max="15113" width="11.140625" customWidth="1"/>
    <col min="15114" max="15114" width="11.85546875" customWidth="1"/>
    <col min="15115" max="15115" width="10.7109375" customWidth="1"/>
    <col min="15116" max="15116" width="11" customWidth="1"/>
    <col min="15117" max="15117" width="12.42578125" customWidth="1"/>
    <col min="15118" max="15118" width="12.28515625" customWidth="1"/>
    <col min="15362" max="15362" width="4.85546875" customWidth="1"/>
    <col min="15363" max="15363" width="11.42578125" customWidth="1"/>
    <col min="15364" max="15364" width="28.140625" customWidth="1"/>
    <col min="15365" max="15365" width="11.85546875" customWidth="1"/>
    <col min="15366" max="15366" width="12" customWidth="1"/>
    <col min="15367" max="15367" width="10.42578125" customWidth="1"/>
    <col min="15368" max="15368" width="10.28515625" customWidth="1"/>
    <col min="15369" max="15369" width="11.140625" customWidth="1"/>
    <col min="15370" max="15370" width="11.85546875" customWidth="1"/>
    <col min="15371" max="15371" width="10.7109375" customWidth="1"/>
    <col min="15372" max="15372" width="11" customWidth="1"/>
    <col min="15373" max="15373" width="12.42578125" customWidth="1"/>
    <col min="15374" max="15374" width="12.28515625" customWidth="1"/>
    <col min="15618" max="15618" width="4.85546875" customWidth="1"/>
    <col min="15619" max="15619" width="11.42578125" customWidth="1"/>
    <col min="15620" max="15620" width="28.140625" customWidth="1"/>
    <col min="15621" max="15621" width="11.85546875" customWidth="1"/>
    <col min="15622" max="15622" width="12" customWidth="1"/>
    <col min="15623" max="15623" width="10.42578125" customWidth="1"/>
    <col min="15624" max="15624" width="10.28515625" customWidth="1"/>
    <col min="15625" max="15625" width="11.140625" customWidth="1"/>
    <col min="15626" max="15626" width="11.85546875" customWidth="1"/>
    <col min="15627" max="15627" width="10.7109375" customWidth="1"/>
    <col min="15628" max="15628" width="11" customWidth="1"/>
    <col min="15629" max="15629" width="12.42578125" customWidth="1"/>
    <col min="15630" max="15630" width="12.28515625" customWidth="1"/>
    <col min="15874" max="15874" width="4.85546875" customWidth="1"/>
    <col min="15875" max="15875" width="11.42578125" customWidth="1"/>
    <col min="15876" max="15876" width="28.140625" customWidth="1"/>
    <col min="15877" max="15877" width="11.85546875" customWidth="1"/>
    <col min="15878" max="15878" width="12" customWidth="1"/>
    <col min="15879" max="15879" width="10.42578125" customWidth="1"/>
    <col min="15880" max="15880" width="10.28515625" customWidth="1"/>
    <col min="15881" max="15881" width="11.140625" customWidth="1"/>
    <col min="15882" max="15882" width="11.85546875" customWidth="1"/>
    <col min="15883" max="15883" width="10.7109375" customWidth="1"/>
    <col min="15884" max="15884" width="11" customWidth="1"/>
    <col min="15885" max="15885" width="12.42578125" customWidth="1"/>
    <col min="15886" max="15886" width="12.28515625" customWidth="1"/>
    <col min="16130" max="16130" width="4.85546875" customWidth="1"/>
    <col min="16131" max="16131" width="11.42578125" customWidth="1"/>
    <col min="16132" max="16132" width="28.140625" customWidth="1"/>
    <col min="16133" max="16133" width="11.85546875" customWidth="1"/>
    <col min="16134" max="16134" width="12" customWidth="1"/>
    <col min="16135" max="16135" width="10.42578125" customWidth="1"/>
    <col min="16136" max="16136" width="10.28515625" customWidth="1"/>
    <col min="16137" max="16137" width="11.140625" customWidth="1"/>
    <col min="16138" max="16138" width="11.85546875" customWidth="1"/>
    <col min="16139" max="16139" width="10.7109375" customWidth="1"/>
    <col min="16140" max="16140" width="11" customWidth="1"/>
    <col min="16141" max="16141" width="12.42578125" customWidth="1"/>
    <col min="16142" max="16142" width="12.28515625" customWidth="1"/>
  </cols>
  <sheetData>
    <row r="1" spans="2:15" ht="15.75" x14ac:dyDescent="0.25">
      <c r="B1" s="57"/>
      <c r="C1" s="57"/>
      <c r="D1" s="58"/>
      <c r="E1" s="58"/>
      <c r="F1" s="58"/>
      <c r="G1" s="58"/>
      <c r="H1" s="260" t="s">
        <v>83</v>
      </c>
      <c r="I1" s="260"/>
      <c r="J1" s="260"/>
      <c r="K1" s="260"/>
      <c r="L1" s="260"/>
      <c r="M1" s="260"/>
      <c r="N1" s="260"/>
    </row>
    <row r="2" spans="2:15" ht="15.75" x14ac:dyDescent="0.25">
      <c r="B2" s="57"/>
      <c r="C2" s="57"/>
      <c r="D2" s="261" t="s">
        <v>84</v>
      </c>
      <c r="E2" s="261"/>
      <c r="F2" s="261"/>
      <c r="G2" s="261"/>
      <c r="H2" s="261"/>
      <c r="I2" s="261"/>
      <c r="J2" s="261"/>
      <c r="K2" s="261"/>
      <c r="L2" s="261"/>
      <c r="M2" s="261"/>
      <c r="N2" s="261"/>
    </row>
    <row r="3" spans="2:15" ht="15.75" x14ac:dyDescent="0.25">
      <c r="B3" s="57"/>
      <c r="C3" s="57"/>
      <c r="D3" s="261" t="s">
        <v>85</v>
      </c>
      <c r="E3" s="261"/>
      <c r="F3" s="261"/>
      <c r="G3" s="261"/>
      <c r="H3" s="261"/>
      <c r="I3" s="261"/>
      <c r="J3" s="261"/>
      <c r="K3" s="261"/>
      <c r="L3" s="261"/>
      <c r="M3" s="261"/>
      <c r="N3" s="261"/>
    </row>
    <row r="4" spans="2:15" ht="15.75" x14ac:dyDescent="0.25">
      <c r="B4" s="57"/>
      <c r="C4" s="57"/>
      <c r="D4" s="261" t="s">
        <v>178</v>
      </c>
      <c r="E4" s="261"/>
      <c r="F4" s="261"/>
      <c r="G4" s="261"/>
      <c r="H4" s="261"/>
      <c r="I4" s="261"/>
      <c r="J4" s="261"/>
      <c r="K4" s="261"/>
      <c r="L4" s="261"/>
      <c r="M4" s="261"/>
      <c r="N4" s="261"/>
    </row>
    <row r="5" spans="2:15" ht="15.75" x14ac:dyDescent="0.25">
      <c r="B5" s="57"/>
      <c r="C5" s="57"/>
      <c r="D5" s="262" t="s">
        <v>86</v>
      </c>
      <c r="E5" s="262"/>
      <c r="F5" s="262"/>
      <c r="G5" s="262"/>
      <c r="H5" s="262"/>
      <c r="I5" s="262"/>
      <c r="J5" s="262"/>
      <c r="K5" s="262"/>
      <c r="L5" s="262"/>
      <c r="M5" s="262"/>
      <c r="N5" s="262"/>
    </row>
    <row r="6" spans="2:15" ht="15.75" x14ac:dyDescent="0.25">
      <c r="B6" s="57"/>
      <c r="C6" s="57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</row>
    <row r="7" spans="2:15" ht="15.75" x14ac:dyDescent="0.25">
      <c r="B7" s="57"/>
      <c r="C7" s="57"/>
      <c r="D7" s="59"/>
      <c r="E7" s="59"/>
      <c r="F7" s="59"/>
      <c r="G7" s="59"/>
      <c r="H7" s="59"/>
      <c r="I7" s="59"/>
      <c r="J7" s="59"/>
      <c r="K7" s="59"/>
      <c r="L7" s="59"/>
      <c r="M7" s="248" t="s">
        <v>205</v>
      </c>
      <c r="N7" s="248"/>
    </row>
    <row r="8" spans="2:15" ht="15.75" x14ac:dyDescent="0.25">
      <c r="B8" s="57"/>
      <c r="C8" s="57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</row>
    <row r="9" spans="2:15" ht="15.75" x14ac:dyDescent="0.25">
      <c r="B9" s="249" t="s">
        <v>230</v>
      </c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</row>
    <row r="10" spans="2:15" ht="15.75" x14ac:dyDescent="0.25"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</row>
    <row r="11" spans="2:15" ht="15.75" x14ac:dyDescent="0.25">
      <c r="B11" s="82"/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250" t="s">
        <v>66</v>
      </c>
      <c r="N11" s="250"/>
    </row>
    <row r="12" spans="2:15" ht="19.5" customHeight="1" x14ac:dyDescent="0.25">
      <c r="B12" s="60" t="s">
        <v>4</v>
      </c>
      <c r="C12" s="79" t="s">
        <v>5</v>
      </c>
      <c r="D12" s="61" t="s">
        <v>6</v>
      </c>
      <c r="E12" s="61" t="s">
        <v>7</v>
      </c>
      <c r="F12" s="61" t="s">
        <v>8</v>
      </c>
      <c r="G12" s="61" t="s">
        <v>9</v>
      </c>
      <c r="H12" s="61" t="s">
        <v>10</v>
      </c>
      <c r="I12" s="61" t="s">
        <v>11</v>
      </c>
      <c r="J12" s="61" t="s">
        <v>12</v>
      </c>
      <c r="K12" s="61" t="s">
        <v>13</v>
      </c>
      <c r="L12" s="61" t="s">
        <v>14</v>
      </c>
      <c r="M12" s="61" t="s">
        <v>15</v>
      </c>
      <c r="N12" s="61" t="s">
        <v>16</v>
      </c>
      <c r="O12" s="84"/>
    </row>
    <row r="13" spans="2:15" ht="26.25" customHeight="1" x14ac:dyDescent="0.25">
      <c r="B13" s="251" t="s">
        <v>67</v>
      </c>
      <c r="C13" s="254" t="s">
        <v>87</v>
      </c>
      <c r="D13" s="257" t="s">
        <v>24</v>
      </c>
      <c r="E13" s="258" t="s">
        <v>88</v>
      </c>
      <c r="F13" s="258"/>
      <c r="G13" s="259" t="s">
        <v>89</v>
      </c>
      <c r="H13" s="258"/>
      <c r="I13" s="258" t="s">
        <v>90</v>
      </c>
      <c r="J13" s="258"/>
      <c r="K13" s="258" t="s">
        <v>91</v>
      </c>
      <c r="L13" s="258"/>
      <c r="M13" s="263" t="s">
        <v>190</v>
      </c>
      <c r="N13" s="259" t="s">
        <v>191</v>
      </c>
      <c r="O13" s="84"/>
    </row>
    <row r="14" spans="2:15" ht="15" customHeight="1" x14ac:dyDescent="0.25">
      <c r="B14" s="252"/>
      <c r="C14" s="255"/>
      <c r="D14" s="257"/>
      <c r="E14" s="266" t="s">
        <v>92</v>
      </c>
      <c r="F14" s="267" t="s">
        <v>93</v>
      </c>
      <c r="G14" s="258"/>
      <c r="H14" s="258"/>
      <c r="I14" s="258" t="s">
        <v>94</v>
      </c>
      <c r="J14" s="268" t="s">
        <v>95</v>
      </c>
      <c r="K14" s="258" t="s">
        <v>94</v>
      </c>
      <c r="L14" s="268" t="s">
        <v>95</v>
      </c>
      <c r="M14" s="264"/>
      <c r="N14" s="259"/>
      <c r="O14" s="84"/>
    </row>
    <row r="15" spans="2:15" ht="38.25" customHeight="1" x14ac:dyDescent="0.25">
      <c r="B15" s="253"/>
      <c r="C15" s="256"/>
      <c r="D15" s="257"/>
      <c r="E15" s="266"/>
      <c r="F15" s="267"/>
      <c r="G15" s="77" t="s">
        <v>94</v>
      </c>
      <c r="H15" s="78" t="s">
        <v>95</v>
      </c>
      <c r="I15" s="258"/>
      <c r="J15" s="268"/>
      <c r="K15" s="258"/>
      <c r="L15" s="268"/>
      <c r="M15" s="265"/>
      <c r="N15" s="259"/>
      <c r="O15" s="84"/>
    </row>
    <row r="16" spans="2:15" ht="49.5" customHeight="1" x14ac:dyDescent="0.25">
      <c r="B16" s="85" t="s">
        <v>36</v>
      </c>
      <c r="C16" s="86" t="s">
        <v>96</v>
      </c>
      <c r="D16" s="87" t="s">
        <v>97</v>
      </c>
      <c r="E16" s="88">
        <v>18.420000000000002</v>
      </c>
      <c r="F16" s="89">
        <v>84363600</v>
      </c>
      <c r="G16" s="90"/>
      <c r="H16" s="91"/>
      <c r="I16" s="92">
        <v>18.420000000000002</v>
      </c>
      <c r="J16" s="93">
        <v>84363600</v>
      </c>
      <c r="K16" s="94"/>
      <c r="L16" s="95"/>
      <c r="M16" s="96"/>
      <c r="N16" s="96"/>
      <c r="O16" s="84"/>
    </row>
    <row r="17" spans="2:17" ht="51" customHeight="1" x14ac:dyDescent="0.25">
      <c r="B17" s="85" t="s">
        <v>38</v>
      </c>
      <c r="C17" s="97" t="s">
        <v>231</v>
      </c>
      <c r="D17" s="98" t="s">
        <v>98</v>
      </c>
      <c r="E17" s="188"/>
      <c r="F17" s="89">
        <v>84363600</v>
      </c>
      <c r="G17" s="189"/>
      <c r="H17" s="189"/>
      <c r="I17" s="189"/>
      <c r="J17" s="93">
        <v>84363600</v>
      </c>
      <c r="K17" s="189"/>
      <c r="L17" s="189"/>
      <c r="M17" s="93">
        <v>84363600</v>
      </c>
      <c r="N17" s="93">
        <v>0</v>
      </c>
      <c r="Q17" s="80"/>
    </row>
    <row r="18" spans="2:17" ht="48.75" customHeight="1" x14ac:dyDescent="0.25">
      <c r="B18" s="85" t="s">
        <v>39</v>
      </c>
      <c r="C18" s="86" t="s">
        <v>99</v>
      </c>
      <c r="D18" s="100" t="s">
        <v>100</v>
      </c>
      <c r="E18" s="185"/>
      <c r="F18" s="89">
        <v>8329050</v>
      </c>
      <c r="G18" s="90"/>
      <c r="H18" s="91"/>
      <c r="I18" s="90"/>
      <c r="J18" s="96">
        <v>8329050</v>
      </c>
      <c r="K18" s="94"/>
      <c r="L18" s="95">
        <v>0</v>
      </c>
      <c r="M18" s="96"/>
      <c r="N18" s="96"/>
    </row>
    <row r="19" spans="2:17" ht="48.75" customHeight="1" x14ac:dyDescent="0.25">
      <c r="B19" s="85" t="s">
        <v>41</v>
      </c>
      <c r="C19" s="101" t="s">
        <v>232</v>
      </c>
      <c r="D19" s="102" t="s">
        <v>101</v>
      </c>
      <c r="E19" s="103"/>
      <c r="F19" s="103">
        <v>0</v>
      </c>
      <c r="G19" s="104"/>
      <c r="H19" s="105"/>
      <c r="I19" s="104"/>
      <c r="J19" s="106">
        <v>0</v>
      </c>
      <c r="K19" s="93"/>
      <c r="L19" s="107">
        <v>0</v>
      </c>
      <c r="M19" s="106">
        <v>0</v>
      </c>
      <c r="N19" s="106"/>
    </row>
    <row r="20" spans="2:17" ht="33" customHeight="1" x14ac:dyDescent="0.25">
      <c r="B20" s="85" t="s">
        <v>43</v>
      </c>
      <c r="C20" s="86" t="s">
        <v>102</v>
      </c>
      <c r="D20" s="100" t="s">
        <v>103</v>
      </c>
      <c r="E20" s="89"/>
      <c r="F20" s="89">
        <v>18304000</v>
      </c>
      <c r="G20" s="90"/>
      <c r="H20" s="91"/>
      <c r="I20" s="90"/>
      <c r="J20" s="96">
        <v>18304000</v>
      </c>
      <c r="K20" s="94"/>
      <c r="L20" s="95">
        <v>0</v>
      </c>
      <c r="M20" s="96"/>
      <c r="N20" s="187"/>
    </row>
    <row r="21" spans="2:17" ht="33.75" customHeight="1" x14ac:dyDescent="0.25">
      <c r="B21" s="85" t="s">
        <v>53</v>
      </c>
      <c r="C21" s="101" t="s">
        <v>233</v>
      </c>
      <c r="D21" s="102" t="s">
        <v>104</v>
      </c>
      <c r="E21" s="89"/>
      <c r="F21" s="103">
        <v>0</v>
      </c>
      <c r="G21" s="104"/>
      <c r="H21" s="105"/>
      <c r="I21" s="104"/>
      <c r="J21" s="106">
        <v>0</v>
      </c>
      <c r="K21" s="93"/>
      <c r="L21" s="107">
        <v>0</v>
      </c>
      <c r="M21" s="106">
        <v>0</v>
      </c>
      <c r="N21" s="190"/>
    </row>
    <row r="22" spans="2:17" ht="26.25" customHeight="1" x14ac:dyDescent="0.25">
      <c r="B22" s="85" t="s">
        <v>54</v>
      </c>
      <c r="C22" s="86" t="s">
        <v>105</v>
      </c>
      <c r="D22" s="100" t="s">
        <v>106</v>
      </c>
      <c r="E22" s="103"/>
      <c r="F22" s="89">
        <v>100000</v>
      </c>
      <c r="G22" s="90"/>
      <c r="H22" s="91"/>
      <c r="I22" s="90"/>
      <c r="J22" s="96">
        <v>100000</v>
      </c>
      <c r="K22" s="94"/>
      <c r="L22" s="95">
        <v>0</v>
      </c>
      <c r="M22" s="96"/>
      <c r="N22" s="96"/>
    </row>
    <row r="23" spans="2:17" ht="30.75" customHeight="1" x14ac:dyDescent="0.25">
      <c r="B23" s="85" t="s">
        <v>55</v>
      </c>
      <c r="C23" s="101" t="s">
        <v>234</v>
      </c>
      <c r="D23" s="102" t="s">
        <v>106</v>
      </c>
      <c r="E23" s="103"/>
      <c r="F23" s="103">
        <v>0</v>
      </c>
      <c r="G23" s="104"/>
      <c r="H23" s="105"/>
      <c r="I23" s="104"/>
      <c r="J23" s="106">
        <v>0</v>
      </c>
      <c r="K23" s="93"/>
      <c r="L23" s="107">
        <v>0</v>
      </c>
      <c r="M23" s="106">
        <v>0</v>
      </c>
      <c r="N23" s="190"/>
    </row>
    <row r="24" spans="2:17" ht="48.75" customHeight="1" x14ac:dyDescent="0.25">
      <c r="B24" s="85" t="s">
        <v>73</v>
      </c>
      <c r="C24" s="86" t="s">
        <v>107</v>
      </c>
      <c r="D24" s="100" t="s">
        <v>108</v>
      </c>
      <c r="E24" s="89"/>
      <c r="F24" s="89">
        <v>6212990</v>
      </c>
      <c r="G24" s="90"/>
      <c r="H24" s="91"/>
      <c r="I24" s="90"/>
      <c r="J24" s="96">
        <v>6212990</v>
      </c>
      <c r="K24" s="94"/>
      <c r="L24" s="95">
        <v>0</v>
      </c>
      <c r="M24" s="96"/>
      <c r="N24" s="96"/>
    </row>
    <row r="25" spans="2:17" ht="48.75" customHeight="1" x14ac:dyDescent="0.25">
      <c r="B25" s="85" t="s">
        <v>74</v>
      </c>
      <c r="C25" s="101" t="s">
        <v>235</v>
      </c>
      <c r="D25" s="102" t="s">
        <v>109</v>
      </c>
      <c r="E25" s="103"/>
      <c r="F25" s="103">
        <v>0</v>
      </c>
      <c r="G25" s="104"/>
      <c r="H25" s="105"/>
      <c r="I25" s="104"/>
      <c r="J25" s="106">
        <v>0</v>
      </c>
      <c r="K25" s="93"/>
      <c r="L25" s="107">
        <v>0</v>
      </c>
      <c r="M25" s="106">
        <v>0</v>
      </c>
      <c r="N25" s="106"/>
    </row>
    <row r="26" spans="2:17" ht="48.75" customHeight="1" x14ac:dyDescent="0.25">
      <c r="B26" s="85" t="s">
        <v>76</v>
      </c>
      <c r="C26" s="86" t="s">
        <v>110</v>
      </c>
      <c r="D26" s="100" t="s">
        <v>111</v>
      </c>
      <c r="E26" s="185"/>
      <c r="F26" s="99">
        <f>F18+F20+F22+F24</f>
        <v>32946040</v>
      </c>
      <c r="G26" s="99"/>
      <c r="H26" s="99"/>
      <c r="I26" s="99"/>
      <c r="J26" s="99">
        <f t="shared" ref="J26:N26" si="0">J18+J20+J22+J24</f>
        <v>32946040</v>
      </c>
      <c r="K26" s="99"/>
      <c r="L26" s="99">
        <f t="shared" si="0"/>
        <v>0</v>
      </c>
      <c r="M26" s="99">
        <f t="shared" si="0"/>
        <v>0</v>
      </c>
      <c r="N26" s="99">
        <f t="shared" si="0"/>
        <v>0</v>
      </c>
    </row>
    <row r="27" spans="2:17" ht="48.75" customHeight="1" x14ac:dyDescent="0.25">
      <c r="B27" s="85" t="s">
        <v>78</v>
      </c>
      <c r="C27" s="97" t="s">
        <v>236</v>
      </c>
      <c r="D27" s="108" t="s">
        <v>112</v>
      </c>
      <c r="E27" s="99"/>
      <c r="F27" s="99">
        <f>F19+F21+F23+F25</f>
        <v>0</v>
      </c>
      <c r="G27" s="99"/>
      <c r="H27" s="99"/>
      <c r="I27" s="99"/>
      <c r="J27" s="99">
        <f t="shared" ref="J27:N27" si="1">J19+J21+J23+J25</f>
        <v>0</v>
      </c>
      <c r="K27" s="99"/>
      <c r="L27" s="99">
        <f t="shared" si="1"/>
        <v>0</v>
      </c>
      <c r="M27" s="99">
        <f t="shared" si="1"/>
        <v>0</v>
      </c>
      <c r="N27" s="99">
        <f t="shared" si="1"/>
        <v>0</v>
      </c>
    </row>
    <row r="28" spans="2:17" ht="48.75" customHeight="1" x14ac:dyDescent="0.25">
      <c r="B28" s="85" t="s">
        <v>80</v>
      </c>
      <c r="C28" s="109" t="s">
        <v>113</v>
      </c>
      <c r="D28" s="100" t="s">
        <v>114</v>
      </c>
      <c r="E28" s="192"/>
      <c r="F28" s="89">
        <v>12816900</v>
      </c>
      <c r="G28" s="89"/>
      <c r="H28" s="89"/>
      <c r="I28" s="89"/>
      <c r="J28" s="89">
        <v>12816900</v>
      </c>
      <c r="K28" s="89"/>
      <c r="L28" s="95">
        <v>0</v>
      </c>
      <c r="M28" s="89"/>
      <c r="N28" s="185"/>
    </row>
    <row r="29" spans="2:17" ht="45.75" customHeight="1" x14ac:dyDescent="0.25">
      <c r="B29" s="85" t="s">
        <v>81</v>
      </c>
      <c r="C29" s="97" t="s">
        <v>237</v>
      </c>
      <c r="D29" s="108" t="s">
        <v>115</v>
      </c>
      <c r="E29" s="110"/>
      <c r="F29" s="111">
        <v>0</v>
      </c>
      <c r="G29" s="111"/>
      <c r="H29" s="111"/>
      <c r="I29" s="111"/>
      <c r="J29" s="111">
        <v>0</v>
      </c>
      <c r="K29" s="111"/>
      <c r="L29" s="111">
        <v>0</v>
      </c>
      <c r="M29" s="111">
        <v>0</v>
      </c>
      <c r="N29" s="111">
        <v>0</v>
      </c>
    </row>
    <row r="30" spans="2:17" ht="50.25" customHeight="1" x14ac:dyDescent="0.25">
      <c r="B30" s="85" t="s">
        <v>116</v>
      </c>
      <c r="C30" s="86" t="s">
        <v>117</v>
      </c>
      <c r="D30" s="100" t="s">
        <v>118</v>
      </c>
      <c r="E30" s="112"/>
      <c r="F30" s="95">
        <v>48450</v>
      </c>
      <c r="G30" s="95"/>
      <c r="H30" s="95"/>
      <c r="I30" s="95"/>
      <c r="J30" s="95">
        <v>48450</v>
      </c>
      <c r="K30" s="95"/>
      <c r="L30" s="95">
        <v>0</v>
      </c>
      <c r="M30" s="95"/>
      <c r="N30" s="194"/>
    </row>
    <row r="31" spans="2:17" ht="50.25" customHeight="1" x14ac:dyDescent="0.25">
      <c r="B31" s="85" t="s">
        <v>119</v>
      </c>
      <c r="C31" s="97" t="s">
        <v>238</v>
      </c>
      <c r="D31" s="108" t="s">
        <v>120</v>
      </c>
      <c r="E31" s="114"/>
      <c r="F31" s="111">
        <v>0</v>
      </c>
      <c r="G31" s="111"/>
      <c r="H31" s="111"/>
      <c r="I31" s="111"/>
      <c r="J31" s="111">
        <v>0</v>
      </c>
      <c r="K31" s="111"/>
      <c r="L31" s="111"/>
      <c r="M31" s="111">
        <v>0</v>
      </c>
      <c r="N31" s="111"/>
    </row>
    <row r="32" spans="2:17" ht="32.25" customHeight="1" x14ac:dyDescent="0.25">
      <c r="B32" s="85" t="s">
        <v>121</v>
      </c>
      <c r="C32" s="86" t="s">
        <v>122</v>
      </c>
      <c r="D32" s="100" t="s">
        <v>123</v>
      </c>
      <c r="E32" s="193"/>
      <c r="F32" s="95">
        <v>600595988</v>
      </c>
      <c r="G32" s="113"/>
      <c r="H32" s="113"/>
      <c r="I32" s="113"/>
      <c r="J32" s="95">
        <v>600595988</v>
      </c>
      <c r="K32" s="113"/>
      <c r="L32" s="113">
        <v>0</v>
      </c>
      <c r="M32" s="113"/>
      <c r="N32" s="194"/>
    </row>
    <row r="33" spans="2:15" ht="50.25" customHeight="1" x14ac:dyDescent="0.25">
      <c r="B33" s="85" t="s">
        <v>124</v>
      </c>
      <c r="C33" s="101" t="s">
        <v>239</v>
      </c>
      <c r="D33" s="102" t="s">
        <v>125</v>
      </c>
      <c r="E33" s="195"/>
      <c r="F33" s="107">
        <v>520164576</v>
      </c>
      <c r="G33" s="107"/>
      <c r="H33" s="107"/>
      <c r="I33" s="107"/>
      <c r="J33" s="107">
        <f>520164576</f>
        <v>520164576</v>
      </c>
      <c r="K33" s="107"/>
      <c r="L33" s="107">
        <v>0</v>
      </c>
      <c r="M33" s="107">
        <v>520164576</v>
      </c>
      <c r="N33" s="191"/>
    </row>
    <row r="34" spans="2:15" ht="50.25" customHeight="1" x14ac:dyDescent="0.25">
      <c r="B34" s="85" t="s">
        <v>126</v>
      </c>
      <c r="C34" s="109" t="s">
        <v>240</v>
      </c>
      <c r="D34" s="115" t="s">
        <v>127</v>
      </c>
      <c r="E34" s="116"/>
      <c r="F34" s="113">
        <f>F18+F20+F22+F24+F28+F30+F32-F33</f>
        <v>126242802</v>
      </c>
      <c r="G34" s="113">
        <v>0.1</v>
      </c>
      <c r="H34" s="113">
        <f t="shared" ref="H34:N34" si="2">H18+H20+H22+H24+H28+H30+H32-H33</f>
        <v>0</v>
      </c>
      <c r="I34" s="113">
        <f t="shared" si="2"/>
        <v>0</v>
      </c>
      <c r="J34" s="113">
        <f t="shared" si="2"/>
        <v>126242802</v>
      </c>
      <c r="K34" s="113">
        <f t="shared" si="2"/>
        <v>0</v>
      </c>
      <c r="L34" s="113">
        <f t="shared" si="2"/>
        <v>0</v>
      </c>
      <c r="M34" s="113"/>
      <c r="N34" s="113">
        <f t="shared" si="2"/>
        <v>0</v>
      </c>
      <c r="O34" s="117"/>
    </row>
    <row r="35" spans="2:15" ht="50.25" customHeight="1" x14ac:dyDescent="0.25">
      <c r="B35" s="85" t="s">
        <v>128</v>
      </c>
      <c r="C35" s="109" t="s">
        <v>241</v>
      </c>
      <c r="D35" s="115" t="s">
        <v>129</v>
      </c>
      <c r="E35" s="112"/>
      <c r="F35" s="113">
        <f>F16+F18+F20+F22+F24+F28+F32+F30-F34</f>
        <v>604528176</v>
      </c>
      <c r="G35" s="113"/>
      <c r="H35" s="113"/>
      <c r="I35" s="113"/>
      <c r="J35" s="113">
        <f t="shared" ref="J35:N35" si="3">J16+J18+J20+J22+J24+J28+J32+J30-J34</f>
        <v>604528176</v>
      </c>
      <c r="K35" s="113">
        <f t="shared" si="3"/>
        <v>0</v>
      </c>
      <c r="L35" s="113">
        <f t="shared" si="3"/>
        <v>0</v>
      </c>
      <c r="M35" s="113">
        <f>M33+M17</f>
        <v>604528176</v>
      </c>
      <c r="N35" s="113">
        <f t="shared" si="3"/>
        <v>0</v>
      </c>
    </row>
    <row r="36" spans="2:15" ht="41.25" customHeight="1" x14ac:dyDescent="0.25">
      <c r="B36" s="85" t="s">
        <v>130</v>
      </c>
      <c r="C36" s="86" t="s">
        <v>135</v>
      </c>
      <c r="D36" s="119" t="s">
        <v>136</v>
      </c>
      <c r="E36" s="120">
        <v>11.8</v>
      </c>
      <c r="F36" s="95">
        <v>34389133</v>
      </c>
      <c r="G36" s="121">
        <v>0.1</v>
      </c>
      <c r="H36" s="95">
        <v>291434</v>
      </c>
      <c r="I36" s="121">
        <v>11.9</v>
      </c>
      <c r="J36" s="95">
        <v>34680567</v>
      </c>
      <c r="K36" s="95">
        <f>I36-(E36+G36)</f>
        <v>0</v>
      </c>
      <c r="L36" s="95">
        <f>J36-(F36+H36)</f>
        <v>0</v>
      </c>
      <c r="M36" s="95">
        <v>34680567</v>
      </c>
      <c r="N36" s="95">
        <f>M36-(F36+H36)</f>
        <v>0</v>
      </c>
    </row>
    <row r="37" spans="2:15" ht="83.25" customHeight="1" x14ac:dyDescent="0.25">
      <c r="B37" s="85" t="s">
        <v>131</v>
      </c>
      <c r="C37" s="86" t="s">
        <v>174</v>
      </c>
      <c r="D37" s="119" t="s">
        <v>208</v>
      </c>
      <c r="E37" s="120">
        <v>9</v>
      </c>
      <c r="F37" s="95">
        <v>13230000</v>
      </c>
      <c r="G37" s="196"/>
      <c r="H37" s="186"/>
      <c r="I37" s="121">
        <v>9</v>
      </c>
      <c r="J37" s="95">
        <v>13230000</v>
      </c>
      <c r="K37" s="186"/>
      <c r="L37" s="95">
        <f t="shared" ref="K37:L52" si="4">J37-(F37+H37)</f>
        <v>0</v>
      </c>
      <c r="M37" s="95">
        <v>13230000</v>
      </c>
      <c r="N37" s="95">
        <f>M37-(F37+H37)</f>
        <v>0</v>
      </c>
    </row>
    <row r="38" spans="2:15" ht="40.5" customHeight="1" x14ac:dyDescent="0.25">
      <c r="B38" s="85" t="s">
        <v>132</v>
      </c>
      <c r="C38" s="86" t="s">
        <v>143</v>
      </c>
      <c r="D38" s="119" t="s">
        <v>144</v>
      </c>
      <c r="E38" s="120">
        <v>11.6</v>
      </c>
      <c r="F38" s="95">
        <v>16903133</v>
      </c>
      <c r="G38" s="121">
        <v>0.3</v>
      </c>
      <c r="H38" s="95">
        <v>437150</v>
      </c>
      <c r="I38" s="121">
        <v>12</v>
      </c>
      <c r="J38" s="95">
        <v>17486000</v>
      </c>
      <c r="K38" s="121">
        <f t="shared" si="4"/>
        <v>9.9999999999999645E-2</v>
      </c>
      <c r="L38" s="95">
        <f t="shared" si="4"/>
        <v>145717</v>
      </c>
      <c r="M38" s="95">
        <v>17486000</v>
      </c>
      <c r="N38" s="95">
        <f t="shared" ref="N38:N43" si="5">M38-(F38+H38)</f>
        <v>145717</v>
      </c>
    </row>
    <row r="39" spans="2:15" ht="78.75" customHeight="1" x14ac:dyDescent="0.25">
      <c r="B39" s="85" t="s">
        <v>133</v>
      </c>
      <c r="C39" s="86" t="s">
        <v>146</v>
      </c>
      <c r="D39" s="119" t="s">
        <v>207</v>
      </c>
      <c r="E39" s="120">
        <v>9</v>
      </c>
      <c r="F39" s="95">
        <v>6615000</v>
      </c>
      <c r="G39" s="121"/>
      <c r="H39" s="95"/>
      <c r="I39" s="121">
        <v>9</v>
      </c>
      <c r="J39" s="95">
        <v>6615000</v>
      </c>
      <c r="K39" s="121"/>
      <c r="L39" s="95">
        <f t="shared" si="4"/>
        <v>0</v>
      </c>
      <c r="M39" s="95">
        <v>6615000</v>
      </c>
      <c r="N39" s="95">
        <f t="shared" si="5"/>
        <v>0</v>
      </c>
    </row>
    <row r="40" spans="2:15" ht="42.75" customHeight="1" x14ac:dyDescent="0.25">
      <c r="B40" s="85" t="s">
        <v>134</v>
      </c>
      <c r="C40" s="86" t="s">
        <v>179</v>
      </c>
      <c r="D40" s="119" t="s">
        <v>147</v>
      </c>
      <c r="E40" s="112">
        <v>128</v>
      </c>
      <c r="F40" s="95">
        <v>8311467</v>
      </c>
      <c r="G40" s="95"/>
      <c r="H40" s="95"/>
      <c r="I40" s="95">
        <v>128</v>
      </c>
      <c r="J40" s="95">
        <v>8311467</v>
      </c>
      <c r="K40" s="121"/>
      <c r="L40" s="95">
        <f t="shared" si="4"/>
        <v>0</v>
      </c>
      <c r="M40" s="95">
        <v>8311467</v>
      </c>
      <c r="N40" s="95">
        <f t="shared" si="5"/>
        <v>0</v>
      </c>
    </row>
    <row r="41" spans="2:15" ht="41.25" customHeight="1" x14ac:dyDescent="0.25">
      <c r="B41" s="85" t="s">
        <v>137</v>
      </c>
      <c r="C41" s="86" t="s">
        <v>180</v>
      </c>
      <c r="D41" s="119" t="s">
        <v>149</v>
      </c>
      <c r="E41" s="112">
        <v>130</v>
      </c>
      <c r="F41" s="95">
        <v>4220667</v>
      </c>
      <c r="G41" s="95">
        <v>-1</v>
      </c>
      <c r="H41" s="95">
        <v>-32467</v>
      </c>
      <c r="I41" s="95">
        <v>131</v>
      </c>
      <c r="J41" s="95">
        <v>4253133</v>
      </c>
      <c r="K41" s="95">
        <f t="shared" si="4"/>
        <v>2</v>
      </c>
      <c r="L41" s="95">
        <f t="shared" si="4"/>
        <v>64933</v>
      </c>
      <c r="M41" s="95">
        <v>4253133</v>
      </c>
      <c r="N41" s="95">
        <f t="shared" si="5"/>
        <v>64933</v>
      </c>
    </row>
    <row r="42" spans="2:15" ht="67.5" customHeight="1" x14ac:dyDescent="0.25">
      <c r="B42" s="85" t="s">
        <v>138</v>
      </c>
      <c r="C42" s="101" t="s">
        <v>181</v>
      </c>
      <c r="D42" s="119" t="s">
        <v>209</v>
      </c>
      <c r="E42" s="122">
        <v>4</v>
      </c>
      <c r="F42" s="95">
        <v>1586800</v>
      </c>
      <c r="G42" s="121">
        <v>-0.9</v>
      </c>
      <c r="H42" s="95">
        <v>-357030</v>
      </c>
      <c r="I42" s="121">
        <v>3.1</v>
      </c>
      <c r="J42" s="95">
        <v>1229770</v>
      </c>
      <c r="K42" s="95">
        <f t="shared" si="4"/>
        <v>0</v>
      </c>
      <c r="L42" s="95">
        <f t="shared" si="4"/>
        <v>0</v>
      </c>
      <c r="M42" s="95">
        <v>1229770</v>
      </c>
      <c r="N42" s="95">
        <f t="shared" si="5"/>
        <v>0</v>
      </c>
    </row>
    <row r="43" spans="2:15" ht="80.25" customHeight="1" x14ac:dyDescent="0.25">
      <c r="B43" s="85" t="s">
        <v>139</v>
      </c>
      <c r="C43" s="101" t="s">
        <v>242</v>
      </c>
      <c r="D43" s="119" t="s">
        <v>243</v>
      </c>
      <c r="E43" s="122"/>
      <c r="F43" s="107"/>
      <c r="G43" s="121">
        <v>1</v>
      </c>
      <c r="H43" s="95">
        <v>1326692</v>
      </c>
      <c r="I43" s="121">
        <v>1</v>
      </c>
      <c r="J43" s="95">
        <v>1326692</v>
      </c>
      <c r="K43" s="95">
        <f t="shared" si="4"/>
        <v>0</v>
      </c>
      <c r="L43" s="95">
        <f t="shared" si="4"/>
        <v>0</v>
      </c>
      <c r="M43" s="95">
        <v>1326692</v>
      </c>
      <c r="N43" s="95">
        <f t="shared" si="5"/>
        <v>0</v>
      </c>
    </row>
    <row r="44" spans="2:15" s="84" customFormat="1" ht="45.75" customHeight="1" x14ac:dyDescent="0.25">
      <c r="B44" s="85" t="s">
        <v>140</v>
      </c>
      <c r="C44" s="109" t="s">
        <v>153</v>
      </c>
      <c r="D44" s="124" t="s">
        <v>229</v>
      </c>
      <c r="E44" s="116"/>
      <c r="F44" s="113">
        <f>SUM(F36:F43)</f>
        <v>85256200</v>
      </c>
      <c r="G44" s="113"/>
      <c r="H44" s="113">
        <f t="shared" ref="H44:N44" si="6">SUM(H36:H43)</f>
        <v>1665779</v>
      </c>
      <c r="I44" s="113"/>
      <c r="J44" s="113">
        <f t="shared" si="6"/>
        <v>87132629</v>
      </c>
      <c r="K44" s="113"/>
      <c r="L44" s="113">
        <f t="shared" si="6"/>
        <v>210650</v>
      </c>
      <c r="M44" s="113">
        <f t="shared" si="6"/>
        <v>87132629</v>
      </c>
      <c r="N44" s="113">
        <f t="shared" si="6"/>
        <v>210650</v>
      </c>
    </row>
    <row r="45" spans="2:15" ht="23.25" customHeight="1" x14ac:dyDescent="0.25">
      <c r="B45" s="85" t="s">
        <v>141</v>
      </c>
      <c r="C45" s="199" t="s">
        <v>245</v>
      </c>
      <c r="D45" s="102" t="s">
        <v>175</v>
      </c>
      <c r="E45" s="200"/>
      <c r="F45" s="107">
        <v>6800000</v>
      </c>
      <c r="G45" s="107"/>
      <c r="H45" s="107"/>
      <c r="I45" s="201"/>
      <c r="J45" s="107">
        <v>6800000</v>
      </c>
      <c r="K45" s="107"/>
      <c r="L45" s="107">
        <f t="shared" si="4"/>
        <v>0</v>
      </c>
      <c r="M45" s="107">
        <v>6800000</v>
      </c>
      <c r="N45" s="202">
        <f>M45-(F45+H45)</f>
        <v>0</v>
      </c>
    </row>
    <row r="46" spans="2:15" ht="23.25" customHeight="1" x14ac:dyDescent="0.25">
      <c r="B46" s="85" t="s">
        <v>142</v>
      </c>
      <c r="C46" s="86" t="s">
        <v>156</v>
      </c>
      <c r="D46" s="87" t="s">
        <v>157</v>
      </c>
      <c r="E46" s="112">
        <v>73</v>
      </c>
      <c r="F46" s="95">
        <v>4041280</v>
      </c>
      <c r="G46" s="95">
        <v>1</v>
      </c>
      <c r="H46" s="95">
        <v>55360</v>
      </c>
      <c r="I46" s="95">
        <v>76</v>
      </c>
      <c r="J46" s="95">
        <v>4207360</v>
      </c>
      <c r="K46" s="95">
        <f t="shared" si="4"/>
        <v>2</v>
      </c>
      <c r="L46" s="95">
        <f t="shared" si="4"/>
        <v>110720</v>
      </c>
      <c r="M46" s="95">
        <v>4207360</v>
      </c>
      <c r="N46" s="125">
        <f>M46-(F46+H46)</f>
        <v>110720</v>
      </c>
    </row>
    <row r="47" spans="2:15" ht="32.25" customHeight="1" x14ac:dyDescent="0.25">
      <c r="B47" s="85" t="s">
        <v>145</v>
      </c>
      <c r="C47" s="86" t="s">
        <v>183</v>
      </c>
      <c r="D47" s="87" t="s">
        <v>184</v>
      </c>
      <c r="E47" s="112">
        <v>2</v>
      </c>
      <c r="F47" s="95">
        <v>50000</v>
      </c>
      <c r="G47" s="95">
        <v>-1</v>
      </c>
      <c r="H47" s="95">
        <v>-25000</v>
      </c>
      <c r="I47" s="95">
        <v>1</v>
      </c>
      <c r="J47" s="95">
        <v>25000</v>
      </c>
      <c r="K47" s="95">
        <f t="shared" si="4"/>
        <v>0</v>
      </c>
      <c r="L47" s="95">
        <f t="shared" si="4"/>
        <v>0</v>
      </c>
      <c r="M47" s="95">
        <v>25000</v>
      </c>
      <c r="N47" s="125">
        <f t="shared" ref="N47:N60" si="7">M47-(F47+H47)</f>
        <v>0</v>
      </c>
    </row>
    <row r="48" spans="2:15" ht="32.25" customHeight="1" x14ac:dyDescent="0.25">
      <c r="B48" s="85" t="s">
        <v>186</v>
      </c>
      <c r="C48" s="197" t="s">
        <v>246</v>
      </c>
      <c r="D48" s="87" t="s">
        <v>185</v>
      </c>
      <c r="E48" s="112">
        <v>52</v>
      </c>
      <c r="F48" s="95">
        <v>17160000</v>
      </c>
      <c r="G48" s="95">
        <v>-11</v>
      </c>
      <c r="H48" s="95">
        <v>-3630000</v>
      </c>
      <c r="I48" s="95">
        <v>41</v>
      </c>
      <c r="J48" s="95">
        <v>13530000</v>
      </c>
      <c r="K48" s="95">
        <f t="shared" si="4"/>
        <v>0</v>
      </c>
      <c r="L48" s="95">
        <f t="shared" si="4"/>
        <v>0</v>
      </c>
      <c r="M48" s="95">
        <v>13530000</v>
      </c>
      <c r="N48" s="125">
        <f t="shared" si="7"/>
        <v>0</v>
      </c>
    </row>
    <row r="49" spans="2:16" ht="29.25" customHeight="1" x14ac:dyDescent="0.25">
      <c r="B49" s="85" t="s">
        <v>213</v>
      </c>
      <c r="C49" s="86" t="s">
        <v>160</v>
      </c>
      <c r="D49" s="87" t="s">
        <v>161</v>
      </c>
      <c r="E49" s="112">
        <v>25</v>
      </c>
      <c r="F49" s="95">
        <v>2725000</v>
      </c>
      <c r="G49" s="95"/>
      <c r="H49" s="95"/>
      <c r="I49" s="95">
        <v>25</v>
      </c>
      <c r="J49" s="95">
        <v>2725000</v>
      </c>
      <c r="K49" s="95">
        <f t="shared" si="4"/>
        <v>0</v>
      </c>
      <c r="L49" s="95">
        <f t="shared" si="4"/>
        <v>0</v>
      </c>
      <c r="M49" s="95">
        <v>2725000</v>
      </c>
      <c r="N49" s="125">
        <f t="shared" si="7"/>
        <v>0</v>
      </c>
    </row>
    <row r="50" spans="2:16" ht="99" customHeight="1" x14ac:dyDescent="0.25">
      <c r="B50" s="85" t="s">
        <v>214</v>
      </c>
      <c r="C50" s="198" t="s">
        <v>248</v>
      </c>
      <c r="D50" s="130" t="s">
        <v>247</v>
      </c>
      <c r="E50" s="120"/>
      <c r="F50" s="107">
        <f>SUM(F46:F49)</f>
        <v>23976280</v>
      </c>
      <c r="G50" s="107"/>
      <c r="H50" s="107">
        <f>SUM(H46:H49)</f>
        <v>-3599640</v>
      </c>
      <c r="I50" s="107"/>
      <c r="J50" s="107">
        <f>SUM(J46:J49)</f>
        <v>20487360</v>
      </c>
      <c r="K50" s="107"/>
      <c r="L50" s="107">
        <f>SUM(L46:L49)</f>
        <v>110720</v>
      </c>
      <c r="M50" s="107">
        <f>SUM(M46:M49)</f>
        <v>20487360</v>
      </c>
      <c r="N50" s="107">
        <f>SUM(N46:N49)</f>
        <v>110720</v>
      </c>
      <c r="O50" s="129"/>
      <c r="P50" s="68"/>
    </row>
    <row r="51" spans="2:16" ht="66" customHeight="1" x14ac:dyDescent="0.25">
      <c r="B51" s="85" t="s">
        <v>215</v>
      </c>
      <c r="C51" s="197" t="s">
        <v>249</v>
      </c>
      <c r="D51" s="87" t="s">
        <v>163</v>
      </c>
      <c r="E51" s="126">
        <v>15</v>
      </c>
      <c r="F51" s="95">
        <v>42720000</v>
      </c>
      <c r="G51" s="95"/>
      <c r="H51" s="95"/>
      <c r="I51" s="127">
        <v>15</v>
      </c>
      <c r="J51" s="95">
        <v>42720000</v>
      </c>
      <c r="K51" s="95">
        <f t="shared" si="4"/>
        <v>0</v>
      </c>
      <c r="L51" s="95">
        <f t="shared" si="4"/>
        <v>0</v>
      </c>
      <c r="M51" s="95">
        <v>42720000</v>
      </c>
      <c r="N51" s="125">
        <f t="shared" si="7"/>
        <v>0</v>
      </c>
    </row>
    <row r="52" spans="2:16" ht="54" customHeight="1" x14ac:dyDescent="0.25">
      <c r="B52" s="85" t="s">
        <v>148</v>
      </c>
      <c r="C52" s="86" t="s">
        <v>164</v>
      </c>
      <c r="D52" s="87" t="s">
        <v>165</v>
      </c>
      <c r="E52" s="112"/>
      <c r="F52" s="95">
        <v>40329000</v>
      </c>
      <c r="G52" s="95"/>
      <c r="H52" s="128">
        <v>6559000</v>
      </c>
      <c r="I52" s="95"/>
      <c r="J52" s="95">
        <v>46888000</v>
      </c>
      <c r="K52" s="95"/>
      <c r="L52" s="95">
        <f t="shared" si="4"/>
        <v>0</v>
      </c>
      <c r="M52" s="95">
        <v>46888000</v>
      </c>
      <c r="N52" s="125">
        <f t="shared" si="7"/>
        <v>0</v>
      </c>
    </row>
    <row r="53" spans="2:16" ht="54" customHeight="1" x14ac:dyDescent="0.25">
      <c r="B53" s="85" t="s">
        <v>150</v>
      </c>
      <c r="C53" s="97" t="s">
        <v>210</v>
      </c>
      <c r="D53" s="130" t="s">
        <v>188</v>
      </c>
      <c r="E53" s="114"/>
      <c r="F53" s="107">
        <f>SUM(F51:F52)</f>
        <v>83049000</v>
      </c>
      <c r="G53" s="107"/>
      <c r="H53" s="107">
        <f t="shared" ref="H53:N53" si="8">SUM(H51:H52)</f>
        <v>6559000</v>
      </c>
      <c r="I53" s="107"/>
      <c r="J53" s="107">
        <f t="shared" si="8"/>
        <v>89608000</v>
      </c>
      <c r="K53" s="107"/>
      <c r="L53" s="107">
        <f t="shared" si="8"/>
        <v>0</v>
      </c>
      <c r="M53" s="107">
        <f t="shared" si="8"/>
        <v>89608000</v>
      </c>
      <c r="N53" s="107">
        <f t="shared" si="8"/>
        <v>0</v>
      </c>
    </row>
    <row r="54" spans="2:16" ht="42.75" customHeight="1" x14ac:dyDescent="0.25">
      <c r="B54" s="85" t="s">
        <v>151</v>
      </c>
      <c r="C54" s="86" t="s">
        <v>166</v>
      </c>
      <c r="D54" s="87" t="s">
        <v>167</v>
      </c>
      <c r="E54" s="131">
        <v>14.29</v>
      </c>
      <c r="F54" s="95">
        <v>27151000</v>
      </c>
      <c r="G54" s="132">
        <v>-0.12</v>
      </c>
      <c r="H54" s="95">
        <v>-228000</v>
      </c>
      <c r="I54" s="132">
        <v>14.28</v>
      </c>
      <c r="J54" s="95">
        <v>27132000</v>
      </c>
      <c r="K54" s="127">
        <f>I54-(E54+G54)</f>
        <v>0.10999999999999943</v>
      </c>
      <c r="L54" s="95">
        <f>J54-(F54+H54)</f>
        <v>209000</v>
      </c>
      <c r="M54" s="95">
        <v>27132000</v>
      </c>
      <c r="N54" s="125">
        <f t="shared" si="7"/>
        <v>209000</v>
      </c>
    </row>
    <row r="55" spans="2:16" ht="35.25" customHeight="1" x14ac:dyDescent="0.25">
      <c r="B55" s="85" t="s">
        <v>152</v>
      </c>
      <c r="C55" s="86" t="s">
        <v>168</v>
      </c>
      <c r="D55" s="87" t="s">
        <v>169</v>
      </c>
      <c r="E55" s="112"/>
      <c r="F55" s="95">
        <v>22570116</v>
      </c>
      <c r="G55" s="95"/>
      <c r="H55" s="95">
        <v>15457</v>
      </c>
      <c r="I55" s="95"/>
      <c r="J55" s="95">
        <v>22585573</v>
      </c>
      <c r="K55" s="127"/>
      <c r="L55" s="95">
        <f>J55-(F55+H55)</f>
        <v>0</v>
      </c>
      <c r="M55" s="95">
        <v>22585573</v>
      </c>
      <c r="N55" s="125">
        <f t="shared" si="7"/>
        <v>0</v>
      </c>
    </row>
    <row r="56" spans="2:16" ht="35.25" customHeight="1" x14ac:dyDescent="0.25">
      <c r="B56" s="85" t="s">
        <v>154</v>
      </c>
      <c r="C56" s="97" t="s">
        <v>251</v>
      </c>
      <c r="D56" s="130" t="s">
        <v>189</v>
      </c>
      <c r="E56" s="114"/>
      <c r="F56" s="107">
        <f>SUM(F54:F55)</f>
        <v>49721116</v>
      </c>
      <c r="G56" s="107"/>
      <c r="H56" s="107">
        <f t="shared" ref="H56:N56" si="9">SUM(H54:H55)</f>
        <v>-212543</v>
      </c>
      <c r="I56" s="107"/>
      <c r="J56" s="107">
        <f t="shared" si="9"/>
        <v>49717573</v>
      </c>
      <c r="K56" s="135"/>
      <c r="L56" s="107">
        <f t="shared" si="9"/>
        <v>209000</v>
      </c>
      <c r="M56" s="107">
        <f t="shared" si="9"/>
        <v>49717573</v>
      </c>
      <c r="N56" s="107">
        <f t="shared" si="9"/>
        <v>209000</v>
      </c>
    </row>
    <row r="57" spans="2:16" ht="40.5" customHeight="1" x14ac:dyDescent="0.25">
      <c r="B57" s="85" t="s">
        <v>177</v>
      </c>
      <c r="C57" s="97" t="s">
        <v>250</v>
      </c>
      <c r="D57" s="130" t="s">
        <v>176</v>
      </c>
      <c r="E57" s="114">
        <v>136</v>
      </c>
      <c r="F57" s="107">
        <v>38760</v>
      </c>
      <c r="G57" s="107">
        <v>57</v>
      </c>
      <c r="H57" s="107">
        <v>16245</v>
      </c>
      <c r="I57" s="107">
        <v>193</v>
      </c>
      <c r="J57" s="107">
        <v>55005</v>
      </c>
      <c r="K57" s="107">
        <f t="shared" ref="K57" si="10">I57-(E57+G57)</f>
        <v>0</v>
      </c>
      <c r="L57" s="107">
        <f>J57-(F57+H57)</f>
        <v>0</v>
      </c>
      <c r="M57" s="107">
        <v>55005</v>
      </c>
      <c r="N57" s="202">
        <f t="shared" si="7"/>
        <v>0</v>
      </c>
    </row>
    <row r="58" spans="2:16" ht="66" customHeight="1" x14ac:dyDescent="0.25">
      <c r="B58" s="85" t="s">
        <v>155</v>
      </c>
      <c r="C58" s="86" t="s">
        <v>252</v>
      </c>
      <c r="D58" s="87" t="s">
        <v>254</v>
      </c>
      <c r="E58" s="120">
        <v>1.3</v>
      </c>
      <c r="F58" s="95">
        <v>5744700</v>
      </c>
      <c r="G58" s="121">
        <v>-0.3</v>
      </c>
      <c r="H58" s="95">
        <v>-1325700</v>
      </c>
      <c r="I58" s="121">
        <v>1.2</v>
      </c>
      <c r="J58" s="95">
        <v>5302800</v>
      </c>
      <c r="K58" s="134"/>
      <c r="L58" s="95">
        <f>J58-(F58+H58)</f>
        <v>883800</v>
      </c>
      <c r="M58" s="95">
        <v>5302800</v>
      </c>
      <c r="N58" s="125">
        <f>M58-(F58+H58)</f>
        <v>883800</v>
      </c>
    </row>
    <row r="59" spans="2:16" ht="80.25" customHeight="1" x14ac:dyDescent="0.25">
      <c r="B59" s="85" t="s">
        <v>158</v>
      </c>
      <c r="C59" s="86" t="s">
        <v>253</v>
      </c>
      <c r="D59" s="87" t="s">
        <v>211</v>
      </c>
      <c r="E59" s="120">
        <v>2.5</v>
      </c>
      <c r="F59" s="95">
        <v>7482500</v>
      </c>
      <c r="G59" s="121">
        <v>0.3</v>
      </c>
      <c r="H59" s="95">
        <v>897900</v>
      </c>
      <c r="I59" s="121">
        <v>3.2</v>
      </c>
      <c r="J59" s="95">
        <v>9577600</v>
      </c>
      <c r="K59" s="134">
        <f>I59-(E59+G59)</f>
        <v>0.40000000000000036</v>
      </c>
      <c r="L59" s="95">
        <f>J59-(F59+H59)</f>
        <v>1197200</v>
      </c>
      <c r="M59" s="95">
        <v>9577600</v>
      </c>
      <c r="N59" s="125">
        <f t="shared" si="7"/>
        <v>1197200</v>
      </c>
    </row>
    <row r="60" spans="2:16" ht="66" customHeight="1" x14ac:dyDescent="0.25">
      <c r="B60" s="85" t="s">
        <v>159</v>
      </c>
      <c r="C60" s="86" t="s">
        <v>255</v>
      </c>
      <c r="D60" s="87" t="s">
        <v>212</v>
      </c>
      <c r="E60" s="120"/>
      <c r="F60" s="95">
        <v>10223000</v>
      </c>
      <c r="G60" s="95"/>
      <c r="H60" s="95">
        <v>-3662000</v>
      </c>
      <c r="I60" s="121"/>
      <c r="J60" s="95">
        <v>6561000</v>
      </c>
      <c r="K60" s="134"/>
      <c r="L60" s="95">
        <f>J60-(F60+H60)</f>
        <v>0</v>
      </c>
      <c r="M60" s="95">
        <v>6561000</v>
      </c>
      <c r="N60" s="125">
        <f t="shared" si="7"/>
        <v>0</v>
      </c>
    </row>
    <row r="61" spans="2:16" ht="66" customHeight="1" x14ac:dyDescent="0.25">
      <c r="B61" s="85" t="s">
        <v>162</v>
      </c>
      <c r="C61" s="97" t="s">
        <v>182</v>
      </c>
      <c r="D61" s="130" t="s">
        <v>269</v>
      </c>
      <c r="E61" s="122"/>
      <c r="F61" s="107">
        <f>SUM(F58:F60)</f>
        <v>23450200</v>
      </c>
      <c r="G61" s="107"/>
      <c r="H61" s="107">
        <f>SUM(H58:H60)</f>
        <v>-4089800</v>
      </c>
      <c r="I61" s="123"/>
      <c r="J61" s="107">
        <f t="shared" ref="J61:N61" si="11">SUM(J58:J60)</f>
        <v>21441400</v>
      </c>
      <c r="K61" s="203"/>
      <c r="L61" s="107">
        <f t="shared" si="11"/>
        <v>2081000</v>
      </c>
      <c r="M61" s="107">
        <f t="shared" si="11"/>
        <v>21441400</v>
      </c>
      <c r="N61" s="202">
        <f t="shared" si="11"/>
        <v>2081000</v>
      </c>
    </row>
    <row r="62" spans="2:16" ht="58.5" customHeight="1" thickBot="1" x14ac:dyDescent="0.3">
      <c r="B62" s="231" t="s">
        <v>187</v>
      </c>
      <c r="C62" s="143" t="s">
        <v>170</v>
      </c>
      <c r="D62" s="144" t="s">
        <v>171</v>
      </c>
      <c r="E62" s="145"/>
      <c r="F62" s="146">
        <f>F50+F53+F56+F57+F61+F45</f>
        <v>187035356</v>
      </c>
      <c r="G62" s="146"/>
      <c r="H62" s="146">
        <f t="shared" ref="H62:N62" si="12">H50+H53+H56+H57+H61+H45</f>
        <v>-1326738</v>
      </c>
      <c r="I62" s="146"/>
      <c r="J62" s="146">
        <f>J50+J53+J56+J57+J61+J45</f>
        <v>188109338</v>
      </c>
      <c r="K62" s="146"/>
      <c r="L62" s="146">
        <f t="shared" si="12"/>
        <v>2400720</v>
      </c>
      <c r="M62" s="146">
        <f t="shared" si="12"/>
        <v>188109338</v>
      </c>
      <c r="N62" s="146">
        <f t="shared" si="12"/>
        <v>2400720</v>
      </c>
      <c r="O62" s="62"/>
    </row>
    <row r="63" spans="2:16" ht="57.75" customHeight="1" thickBot="1" x14ac:dyDescent="0.3">
      <c r="B63" s="232" t="s">
        <v>244</v>
      </c>
      <c r="C63" s="147" t="s">
        <v>172</v>
      </c>
      <c r="D63" s="148" t="s">
        <v>173</v>
      </c>
      <c r="E63" s="149"/>
      <c r="F63" s="149">
        <f>F35+F44+F62</f>
        <v>876819732</v>
      </c>
      <c r="G63" s="150"/>
      <c r="H63" s="149">
        <f t="shared" ref="H63:N63" si="13">H35+H44+H62</f>
        <v>339041</v>
      </c>
      <c r="I63" s="149"/>
      <c r="J63" s="149">
        <f t="shared" si="13"/>
        <v>879770143</v>
      </c>
      <c r="K63" s="150"/>
      <c r="L63" s="149">
        <f t="shared" si="13"/>
        <v>2611370</v>
      </c>
      <c r="M63" s="149">
        <f t="shared" si="13"/>
        <v>879770143</v>
      </c>
      <c r="N63" s="151">
        <f t="shared" si="13"/>
        <v>2611370</v>
      </c>
    </row>
  </sheetData>
  <mergeCells count="23">
    <mergeCell ref="K14:K15"/>
    <mergeCell ref="L14:L15"/>
    <mergeCell ref="H1:N1"/>
    <mergeCell ref="D2:N2"/>
    <mergeCell ref="D3:N3"/>
    <mergeCell ref="D4:N4"/>
    <mergeCell ref="D5:N5"/>
    <mergeCell ref="M7:N7"/>
    <mergeCell ref="B9:N9"/>
    <mergeCell ref="M11:N11"/>
    <mergeCell ref="B13:B15"/>
    <mergeCell ref="C13:C15"/>
    <mergeCell ref="D13:D15"/>
    <mergeCell ref="E13:F13"/>
    <mergeCell ref="G13:H14"/>
    <mergeCell ref="I13:J13"/>
    <mergeCell ref="K13:L13"/>
    <mergeCell ref="M13:M15"/>
    <mergeCell ref="N13:N15"/>
    <mergeCell ref="E14:E15"/>
    <mergeCell ref="F14:F15"/>
    <mergeCell ref="I14:I15"/>
    <mergeCell ref="J14:J15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11"/>
  <sheetViews>
    <sheetView workbookViewId="0">
      <selection activeCell="D12" sqref="D12"/>
    </sheetView>
  </sheetViews>
  <sheetFormatPr defaultRowHeight="15" x14ac:dyDescent="0.25"/>
  <cols>
    <col min="1" max="1" width="3.42578125" customWidth="1"/>
    <col min="2" max="2" width="59.5703125" customWidth="1"/>
    <col min="3" max="6" width="18.28515625" customWidth="1"/>
    <col min="257" max="257" width="3.42578125" customWidth="1"/>
    <col min="258" max="258" width="59.5703125" customWidth="1"/>
    <col min="259" max="259" width="21.28515625" customWidth="1"/>
    <col min="260" max="260" width="18.7109375" customWidth="1"/>
    <col min="261" max="261" width="18.5703125" customWidth="1"/>
    <col min="513" max="513" width="3.42578125" customWidth="1"/>
    <col min="514" max="514" width="59.5703125" customWidth="1"/>
    <col min="515" max="515" width="21.28515625" customWidth="1"/>
    <col min="516" max="516" width="18.7109375" customWidth="1"/>
    <col min="517" max="517" width="18.5703125" customWidth="1"/>
    <col min="769" max="769" width="3.42578125" customWidth="1"/>
    <col min="770" max="770" width="59.5703125" customWidth="1"/>
    <col min="771" max="771" width="21.28515625" customWidth="1"/>
    <col min="772" max="772" width="18.7109375" customWidth="1"/>
    <col min="773" max="773" width="18.5703125" customWidth="1"/>
    <col min="1025" max="1025" width="3.42578125" customWidth="1"/>
    <col min="1026" max="1026" width="59.5703125" customWidth="1"/>
    <col min="1027" max="1027" width="21.28515625" customWidth="1"/>
    <col min="1028" max="1028" width="18.7109375" customWidth="1"/>
    <col min="1029" max="1029" width="18.5703125" customWidth="1"/>
    <col min="1281" max="1281" width="3.42578125" customWidth="1"/>
    <col min="1282" max="1282" width="59.5703125" customWidth="1"/>
    <col min="1283" max="1283" width="21.28515625" customWidth="1"/>
    <col min="1284" max="1284" width="18.7109375" customWidth="1"/>
    <col min="1285" max="1285" width="18.5703125" customWidth="1"/>
    <col min="1537" max="1537" width="3.42578125" customWidth="1"/>
    <col min="1538" max="1538" width="59.5703125" customWidth="1"/>
    <col min="1539" max="1539" width="21.28515625" customWidth="1"/>
    <col min="1540" max="1540" width="18.7109375" customWidth="1"/>
    <col min="1541" max="1541" width="18.5703125" customWidth="1"/>
    <col min="1793" max="1793" width="3.42578125" customWidth="1"/>
    <col min="1794" max="1794" width="59.5703125" customWidth="1"/>
    <col min="1795" max="1795" width="21.28515625" customWidth="1"/>
    <col min="1796" max="1796" width="18.7109375" customWidth="1"/>
    <col min="1797" max="1797" width="18.5703125" customWidth="1"/>
    <col min="2049" max="2049" width="3.42578125" customWidth="1"/>
    <col min="2050" max="2050" width="59.5703125" customWidth="1"/>
    <col min="2051" max="2051" width="21.28515625" customWidth="1"/>
    <col min="2052" max="2052" width="18.7109375" customWidth="1"/>
    <col min="2053" max="2053" width="18.5703125" customWidth="1"/>
    <col min="2305" max="2305" width="3.42578125" customWidth="1"/>
    <col min="2306" max="2306" width="59.5703125" customWidth="1"/>
    <col min="2307" max="2307" width="21.28515625" customWidth="1"/>
    <col min="2308" max="2308" width="18.7109375" customWidth="1"/>
    <col min="2309" max="2309" width="18.5703125" customWidth="1"/>
    <col min="2561" max="2561" width="3.42578125" customWidth="1"/>
    <col min="2562" max="2562" width="59.5703125" customWidth="1"/>
    <col min="2563" max="2563" width="21.28515625" customWidth="1"/>
    <col min="2564" max="2564" width="18.7109375" customWidth="1"/>
    <col min="2565" max="2565" width="18.5703125" customWidth="1"/>
    <col min="2817" max="2817" width="3.42578125" customWidth="1"/>
    <col min="2818" max="2818" width="59.5703125" customWidth="1"/>
    <col min="2819" max="2819" width="21.28515625" customWidth="1"/>
    <col min="2820" max="2820" width="18.7109375" customWidth="1"/>
    <col min="2821" max="2821" width="18.5703125" customWidth="1"/>
    <col min="3073" max="3073" width="3.42578125" customWidth="1"/>
    <col min="3074" max="3074" width="59.5703125" customWidth="1"/>
    <col min="3075" max="3075" width="21.28515625" customWidth="1"/>
    <col min="3076" max="3076" width="18.7109375" customWidth="1"/>
    <col min="3077" max="3077" width="18.5703125" customWidth="1"/>
    <col min="3329" max="3329" width="3.42578125" customWidth="1"/>
    <col min="3330" max="3330" width="59.5703125" customWidth="1"/>
    <col min="3331" max="3331" width="21.28515625" customWidth="1"/>
    <col min="3332" max="3332" width="18.7109375" customWidth="1"/>
    <col min="3333" max="3333" width="18.5703125" customWidth="1"/>
    <col min="3585" max="3585" width="3.42578125" customWidth="1"/>
    <col min="3586" max="3586" width="59.5703125" customWidth="1"/>
    <col min="3587" max="3587" width="21.28515625" customWidth="1"/>
    <col min="3588" max="3588" width="18.7109375" customWidth="1"/>
    <col min="3589" max="3589" width="18.5703125" customWidth="1"/>
    <col min="3841" max="3841" width="3.42578125" customWidth="1"/>
    <col min="3842" max="3842" width="59.5703125" customWidth="1"/>
    <col min="3843" max="3843" width="21.28515625" customWidth="1"/>
    <col min="3844" max="3844" width="18.7109375" customWidth="1"/>
    <col min="3845" max="3845" width="18.5703125" customWidth="1"/>
    <col min="4097" max="4097" width="3.42578125" customWidth="1"/>
    <col min="4098" max="4098" width="59.5703125" customWidth="1"/>
    <col min="4099" max="4099" width="21.28515625" customWidth="1"/>
    <col min="4100" max="4100" width="18.7109375" customWidth="1"/>
    <col min="4101" max="4101" width="18.5703125" customWidth="1"/>
    <col min="4353" max="4353" width="3.42578125" customWidth="1"/>
    <col min="4354" max="4354" width="59.5703125" customWidth="1"/>
    <col min="4355" max="4355" width="21.28515625" customWidth="1"/>
    <col min="4356" max="4356" width="18.7109375" customWidth="1"/>
    <col min="4357" max="4357" width="18.5703125" customWidth="1"/>
    <col min="4609" max="4609" width="3.42578125" customWidth="1"/>
    <col min="4610" max="4610" width="59.5703125" customWidth="1"/>
    <col min="4611" max="4611" width="21.28515625" customWidth="1"/>
    <col min="4612" max="4612" width="18.7109375" customWidth="1"/>
    <col min="4613" max="4613" width="18.5703125" customWidth="1"/>
    <col min="4865" max="4865" width="3.42578125" customWidth="1"/>
    <col min="4866" max="4866" width="59.5703125" customWidth="1"/>
    <col min="4867" max="4867" width="21.28515625" customWidth="1"/>
    <col min="4868" max="4868" width="18.7109375" customWidth="1"/>
    <col min="4869" max="4869" width="18.5703125" customWidth="1"/>
    <col min="5121" max="5121" width="3.42578125" customWidth="1"/>
    <col min="5122" max="5122" width="59.5703125" customWidth="1"/>
    <col min="5123" max="5123" width="21.28515625" customWidth="1"/>
    <col min="5124" max="5124" width="18.7109375" customWidth="1"/>
    <col min="5125" max="5125" width="18.5703125" customWidth="1"/>
    <col min="5377" max="5377" width="3.42578125" customWidth="1"/>
    <col min="5378" max="5378" width="59.5703125" customWidth="1"/>
    <col min="5379" max="5379" width="21.28515625" customWidth="1"/>
    <col min="5380" max="5380" width="18.7109375" customWidth="1"/>
    <col min="5381" max="5381" width="18.5703125" customWidth="1"/>
    <col min="5633" max="5633" width="3.42578125" customWidth="1"/>
    <col min="5634" max="5634" width="59.5703125" customWidth="1"/>
    <col min="5635" max="5635" width="21.28515625" customWidth="1"/>
    <col min="5636" max="5636" width="18.7109375" customWidth="1"/>
    <col min="5637" max="5637" width="18.5703125" customWidth="1"/>
    <col min="5889" max="5889" width="3.42578125" customWidth="1"/>
    <col min="5890" max="5890" width="59.5703125" customWidth="1"/>
    <col min="5891" max="5891" width="21.28515625" customWidth="1"/>
    <col min="5892" max="5892" width="18.7109375" customWidth="1"/>
    <col min="5893" max="5893" width="18.5703125" customWidth="1"/>
    <col min="6145" max="6145" width="3.42578125" customWidth="1"/>
    <col min="6146" max="6146" width="59.5703125" customWidth="1"/>
    <col min="6147" max="6147" width="21.28515625" customWidth="1"/>
    <col min="6148" max="6148" width="18.7109375" customWidth="1"/>
    <col min="6149" max="6149" width="18.5703125" customWidth="1"/>
    <col min="6401" max="6401" width="3.42578125" customWidth="1"/>
    <col min="6402" max="6402" width="59.5703125" customWidth="1"/>
    <col min="6403" max="6403" width="21.28515625" customWidth="1"/>
    <col min="6404" max="6404" width="18.7109375" customWidth="1"/>
    <col min="6405" max="6405" width="18.5703125" customWidth="1"/>
    <col min="6657" max="6657" width="3.42578125" customWidth="1"/>
    <col min="6658" max="6658" width="59.5703125" customWidth="1"/>
    <col min="6659" max="6659" width="21.28515625" customWidth="1"/>
    <col min="6660" max="6660" width="18.7109375" customWidth="1"/>
    <col min="6661" max="6661" width="18.5703125" customWidth="1"/>
    <col min="6913" max="6913" width="3.42578125" customWidth="1"/>
    <col min="6914" max="6914" width="59.5703125" customWidth="1"/>
    <col min="6915" max="6915" width="21.28515625" customWidth="1"/>
    <col min="6916" max="6916" width="18.7109375" customWidth="1"/>
    <col min="6917" max="6917" width="18.5703125" customWidth="1"/>
    <col min="7169" max="7169" width="3.42578125" customWidth="1"/>
    <col min="7170" max="7170" width="59.5703125" customWidth="1"/>
    <col min="7171" max="7171" width="21.28515625" customWidth="1"/>
    <col min="7172" max="7172" width="18.7109375" customWidth="1"/>
    <col min="7173" max="7173" width="18.5703125" customWidth="1"/>
    <col min="7425" max="7425" width="3.42578125" customWidth="1"/>
    <col min="7426" max="7426" width="59.5703125" customWidth="1"/>
    <col min="7427" max="7427" width="21.28515625" customWidth="1"/>
    <col min="7428" max="7428" width="18.7109375" customWidth="1"/>
    <col min="7429" max="7429" width="18.5703125" customWidth="1"/>
    <col min="7681" max="7681" width="3.42578125" customWidth="1"/>
    <col min="7682" max="7682" width="59.5703125" customWidth="1"/>
    <col min="7683" max="7683" width="21.28515625" customWidth="1"/>
    <col min="7684" max="7684" width="18.7109375" customWidth="1"/>
    <col min="7685" max="7685" width="18.5703125" customWidth="1"/>
    <col min="7937" max="7937" width="3.42578125" customWidth="1"/>
    <col min="7938" max="7938" width="59.5703125" customWidth="1"/>
    <col min="7939" max="7939" width="21.28515625" customWidth="1"/>
    <col min="7940" max="7940" width="18.7109375" customWidth="1"/>
    <col min="7941" max="7941" width="18.5703125" customWidth="1"/>
    <col min="8193" max="8193" width="3.42578125" customWidth="1"/>
    <col min="8194" max="8194" width="59.5703125" customWidth="1"/>
    <col min="8195" max="8195" width="21.28515625" customWidth="1"/>
    <col min="8196" max="8196" width="18.7109375" customWidth="1"/>
    <col min="8197" max="8197" width="18.5703125" customWidth="1"/>
    <col min="8449" max="8449" width="3.42578125" customWidth="1"/>
    <col min="8450" max="8450" width="59.5703125" customWidth="1"/>
    <col min="8451" max="8451" width="21.28515625" customWidth="1"/>
    <col min="8452" max="8452" width="18.7109375" customWidth="1"/>
    <col min="8453" max="8453" width="18.5703125" customWidth="1"/>
    <col min="8705" max="8705" width="3.42578125" customWidth="1"/>
    <col min="8706" max="8706" width="59.5703125" customWidth="1"/>
    <col min="8707" max="8707" width="21.28515625" customWidth="1"/>
    <col min="8708" max="8708" width="18.7109375" customWidth="1"/>
    <col min="8709" max="8709" width="18.5703125" customWidth="1"/>
    <col min="8961" max="8961" width="3.42578125" customWidth="1"/>
    <col min="8962" max="8962" width="59.5703125" customWidth="1"/>
    <col min="8963" max="8963" width="21.28515625" customWidth="1"/>
    <col min="8964" max="8964" width="18.7109375" customWidth="1"/>
    <col min="8965" max="8965" width="18.5703125" customWidth="1"/>
    <col min="9217" max="9217" width="3.42578125" customWidth="1"/>
    <col min="9218" max="9218" width="59.5703125" customWidth="1"/>
    <col min="9219" max="9219" width="21.28515625" customWidth="1"/>
    <col min="9220" max="9220" width="18.7109375" customWidth="1"/>
    <col min="9221" max="9221" width="18.5703125" customWidth="1"/>
    <col min="9473" max="9473" width="3.42578125" customWidth="1"/>
    <col min="9474" max="9474" width="59.5703125" customWidth="1"/>
    <col min="9475" max="9475" width="21.28515625" customWidth="1"/>
    <col min="9476" max="9476" width="18.7109375" customWidth="1"/>
    <col min="9477" max="9477" width="18.5703125" customWidth="1"/>
    <col min="9729" max="9729" width="3.42578125" customWidth="1"/>
    <col min="9730" max="9730" width="59.5703125" customWidth="1"/>
    <col min="9731" max="9731" width="21.28515625" customWidth="1"/>
    <col min="9732" max="9732" width="18.7109375" customWidth="1"/>
    <col min="9733" max="9733" width="18.5703125" customWidth="1"/>
    <col min="9985" max="9985" width="3.42578125" customWidth="1"/>
    <col min="9986" max="9986" width="59.5703125" customWidth="1"/>
    <col min="9987" max="9987" width="21.28515625" customWidth="1"/>
    <col min="9988" max="9988" width="18.7109375" customWidth="1"/>
    <col min="9989" max="9989" width="18.5703125" customWidth="1"/>
    <col min="10241" max="10241" width="3.42578125" customWidth="1"/>
    <col min="10242" max="10242" width="59.5703125" customWidth="1"/>
    <col min="10243" max="10243" width="21.28515625" customWidth="1"/>
    <col min="10244" max="10244" width="18.7109375" customWidth="1"/>
    <col min="10245" max="10245" width="18.5703125" customWidth="1"/>
    <col min="10497" max="10497" width="3.42578125" customWidth="1"/>
    <col min="10498" max="10498" width="59.5703125" customWidth="1"/>
    <col min="10499" max="10499" width="21.28515625" customWidth="1"/>
    <col min="10500" max="10500" width="18.7109375" customWidth="1"/>
    <col min="10501" max="10501" width="18.5703125" customWidth="1"/>
    <col min="10753" max="10753" width="3.42578125" customWidth="1"/>
    <col min="10754" max="10754" width="59.5703125" customWidth="1"/>
    <col min="10755" max="10755" width="21.28515625" customWidth="1"/>
    <col min="10756" max="10756" width="18.7109375" customWidth="1"/>
    <col min="10757" max="10757" width="18.5703125" customWidth="1"/>
    <col min="11009" max="11009" width="3.42578125" customWidth="1"/>
    <col min="11010" max="11010" width="59.5703125" customWidth="1"/>
    <col min="11011" max="11011" width="21.28515625" customWidth="1"/>
    <col min="11012" max="11012" width="18.7109375" customWidth="1"/>
    <col min="11013" max="11013" width="18.5703125" customWidth="1"/>
    <col min="11265" max="11265" width="3.42578125" customWidth="1"/>
    <col min="11266" max="11266" width="59.5703125" customWidth="1"/>
    <col min="11267" max="11267" width="21.28515625" customWidth="1"/>
    <col min="11268" max="11268" width="18.7109375" customWidth="1"/>
    <col min="11269" max="11269" width="18.5703125" customWidth="1"/>
    <col min="11521" max="11521" width="3.42578125" customWidth="1"/>
    <col min="11522" max="11522" width="59.5703125" customWidth="1"/>
    <col min="11523" max="11523" width="21.28515625" customWidth="1"/>
    <col min="11524" max="11524" width="18.7109375" customWidth="1"/>
    <col min="11525" max="11525" width="18.5703125" customWidth="1"/>
    <col min="11777" max="11777" width="3.42578125" customWidth="1"/>
    <col min="11778" max="11778" width="59.5703125" customWidth="1"/>
    <col min="11779" max="11779" width="21.28515625" customWidth="1"/>
    <col min="11780" max="11780" width="18.7109375" customWidth="1"/>
    <col min="11781" max="11781" width="18.5703125" customWidth="1"/>
    <col min="12033" max="12033" width="3.42578125" customWidth="1"/>
    <col min="12034" max="12034" width="59.5703125" customWidth="1"/>
    <col min="12035" max="12035" width="21.28515625" customWidth="1"/>
    <col min="12036" max="12036" width="18.7109375" customWidth="1"/>
    <col min="12037" max="12037" width="18.5703125" customWidth="1"/>
    <col min="12289" max="12289" width="3.42578125" customWidth="1"/>
    <col min="12290" max="12290" width="59.5703125" customWidth="1"/>
    <col min="12291" max="12291" width="21.28515625" customWidth="1"/>
    <col min="12292" max="12292" width="18.7109375" customWidth="1"/>
    <col min="12293" max="12293" width="18.5703125" customWidth="1"/>
    <col min="12545" max="12545" width="3.42578125" customWidth="1"/>
    <col min="12546" max="12546" width="59.5703125" customWidth="1"/>
    <col min="12547" max="12547" width="21.28515625" customWidth="1"/>
    <col min="12548" max="12548" width="18.7109375" customWidth="1"/>
    <col min="12549" max="12549" width="18.5703125" customWidth="1"/>
    <col min="12801" max="12801" width="3.42578125" customWidth="1"/>
    <col min="12802" max="12802" width="59.5703125" customWidth="1"/>
    <col min="12803" max="12803" width="21.28515625" customWidth="1"/>
    <col min="12804" max="12804" width="18.7109375" customWidth="1"/>
    <col min="12805" max="12805" width="18.5703125" customWidth="1"/>
    <col min="13057" max="13057" width="3.42578125" customWidth="1"/>
    <col min="13058" max="13058" width="59.5703125" customWidth="1"/>
    <col min="13059" max="13059" width="21.28515625" customWidth="1"/>
    <col min="13060" max="13060" width="18.7109375" customWidth="1"/>
    <col min="13061" max="13061" width="18.5703125" customWidth="1"/>
    <col min="13313" max="13313" width="3.42578125" customWidth="1"/>
    <col min="13314" max="13314" width="59.5703125" customWidth="1"/>
    <col min="13315" max="13315" width="21.28515625" customWidth="1"/>
    <col min="13316" max="13316" width="18.7109375" customWidth="1"/>
    <col min="13317" max="13317" width="18.5703125" customWidth="1"/>
    <col min="13569" max="13569" width="3.42578125" customWidth="1"/>
    <col min="13570" max="13570" width="59.5703125" customWidth="1"/>
    <col min="13571" max="13571" width="21.28515625" customWidth="1"/>
    <col min="13572" max="13572" width="18.7109375" customWidth="1"/>
    <col min="13573" max="13573" width="18.5703125" customWidth="1"/>
    <col min="13825" max="13825" width="3.42578125" customWidth="1"/>
    <col min="13826" max="13826" width="59.5703125" customWidth="1"/>
    <col min="13827" max="13827" width="21.28515625" customWidth="1"/>
    <col min="13828" max="13828" width="18.7109375" customWidth="1"/>
    <col min="13829" max="13829" width="18.5703125" customWidth="1"/>
    <col min="14081" max="14081" width="3.42578125" customWidth="1"/>
    <col min="14082" max="14082" width="59.5703125" customWidth="1"/>
    <col min="14083" max="14083" width="21.28515625" customWidth="1"/>
    <col min="14084" max="14084" width="18.7109375" customWidth="1"/>
    <col min="14085" max="14085" width="18.5703125" customWidth="1"/>
    <col min="14337" max="14337" width="3.42578125" customWidth="1"/>
    <col min="14338" max="14338" width="59.5703125" customWidth="1"/>
    <col min="14339" max="14339" width="21.28515625" customWidth="1"/>
    <col min="14340" max="14340" width="18.7109375" customWidth="1"/>
    <col min="14341" max="14341" width="18.5703125" customWidth="1"/>
    <col min="14593" max="14593" width="3.42578125" customWidth="1"/>
    <col min="14594" max="14594" width="59.5703125" customWidth="1"/>
    <col min="14595" max="14595" width="21.28515625" customWidth="1"/>
    <col min="14596" max="14596" width="18.7109375" customWidth="1"/>
    <col min="14597" max="14597" width="18.5703125" customWidth="1"/>
    <col min="14849" max="14849" width="3.42578125" customWidth="1"/>
    <col min="14850" max="14850" width="59.5703125" customWidth="1"/>
    <col min="14851" max="14851" width="21.28515625" customWidth="1"/>
    <col min="14852" max="14852" width="18.7109375" customWidth="1"/>
    <col min="14853" max="14853" width="18.5703125" customWidth="1"/>
    <col min="15105" max="15105" width="3.42578125" customWidth="1"/>
    <col min="15106" max="15106" width="59.5703125" customWidth="1"/>
    <col min="15107" max="15107" width="21.28515625" customWidth="1"/>
    <col min="15108" max="15108" width="18.7109375" customWidth="1"/>
    <col min="15109" max="15109" width="18.5703125" customWidth="1"/>
    <col min="15361" max="15361" width="3.42578125" customWidth="1"/>
    <col min="15362" max="15362" width="59.5703125" customWidth="1"/>
    <col min="15363" max="15363" width="21.28515625" customWidth="1"/>
    <col min="15364" max="15364" width="18.7109375" customWidth="1"/>
    <col min="15365" max="15365" width="18.5703125" customWidth="1"/>
    <col min="15617" max="15617" width="3.42578125" customWidth="1"/>
    <col min="15618" max="15618" width="59.5703125" customWidth="1"/>
    <col min="15619" max="15619" width="21.28515625" customWidth="1"/>
    <col min="15620" max="15620" width="18.7109375" customWidth="1"/>
    <col min="15621" max="15621" width="18.5703125" customWidth="1"/>
    <col min="15873" max="15873" width="3.42578125" customWidth="1"/>
    <col min="15874" max="15874" width="59.5703125" customWidth="1"/>
    <col min="15875" max="15875" width="21.28515625" customWidth="1"/>
    <col min="15876" max="15876" width="18.7109375" customWidth="1"/>
    <col min="15877" max="15877" width="18.5703125" customWidth="1"/>
    <col min="16129" max="16129" width="3.42578125" customWidth="1"/>
    <col min="16130" max="16130" width="59.5703125" customWidth="1"/>
    <col min="16131" max="16131" width="21.28515625" customWidth="1"/>
    <col min="16132" max="16132" width="18.7109375" customWidth="1"/>
    <col min="16133" max="16133" width="18.5703125" customWidth="1"/>
  </cols>
  <sheetData>
    <row r="1" spans="1:9" x14ac:dyDescent="0.25">
      <c r="E1" s="269" t="s">
        <v>194</v>
      </c>
      <c r="F1" s="269"/>
    </row>
    <row r="3" spans="1:9" ht="30" customHeight="1" x14ac:dyDescent="0.25">
      <c r="A3" s="270" t="s">
        <v>223</v>
      </c>
      <c r="B3" s="270"/>
      <c r="C3" s="270"/>
      <c r="D3" s="270"/>
      <c r="E3" s="270"/>
      <c r="F3" s="270"/>
    </row>
    <row r="4" spans="1:9" x14ac:dyDescent="0.25">
      <c r="A4" s="46"/>
      <c r="B4" s="46"/>
      <c r="C4" s="46"/>
      <c r="D4" s="46"/>
      <c r="E4" s="46"/>
      <c r="F4" s="46"/>
    </row>
    <row r="5" spans="1:9" x14ac:dyDescent="0.25">
      <c r="A5" s="46"/>
      <c r="B5" s="46"/>
      <c r="C5" s="46"/>
      <c r="D5" s="46"/>
      <c r="E5" s="271" t="s">
        <v>66</v>
      </c>
      <c r="F5" s="271"/>
    </row>
    <row r="6" spans="1:9" ht="72" x14ac:dyDescent="0.25">
      <c r="A6" s="47" t="s">
        <v>67</v>
      </c>
      <c r="B6" s="48" t="s">
        <v>24</v>
      </c>
      <c r="C6" s="49" t="s">
        <v>224</v>
      </c>
      <c r="D6" s="49" t="s">
        <v>225</v>
      </c>
      <c r="E6" s="49" t="s">
        <v>226</v>
      </c>
      <c r="F6" s="49" t="s">
        <v>227</v>
      </c>
      <c r="I6" s="133"/>
    </row>
    <row r="7" spans="1:9" x14ac:dyDescent="0.25">
      <c r="A7" s="174" t="s">
        <v>36</v>
      </c>
      <c r="B7" s="175" t="s">
        <v>228</v>
      </c>
      <c r="C7" s="175">
        <v>8749930</v>
      </c>
      <c r="D7" s="176">
        <v>0</v>
      </c>
      <c r="E7" s="176">
        <v>8749930</v>
      </c>
      <c r="F7" s="176">
        <f>C7-D7-E7</f>
        <v>0</v>
      </c>
    </row>
    <row r="8" spans="1:9" x14ac:dyDescent="0.25">
      <c r="A8" s="53"/>
      <c r="B8" s="50"/>
      <c r="C8" s="53"/>
      <c r="D8" s="51"/>
      <c r="E8" s="51"/>
      <c r="F8" s="52"/>
    </row>
    <row r="9" spans="1:9" x14ac:dyDescent="0.25">
      <c r="A9" s="53"/>
      <c r="B9" s="50"/>
      <c r="C9" s="53"/>
      <c r="D9" s="51"/>
      <c r="E9" s="51"/>
      <c r="F9" s="52"/>
    </row>
    <row r="10" spans="1:9" x14ac:dyDescent="0.25">
      <c r="A10" s="53"/>
      <c r="B10" s="50"/>
      <c r="C10" s="53"/>
      <c r="D10" s="54"/>
      <c r="E10" s="54"/>
      <c r="F10" s="54"/>
    </row>
    <row r="11" spans="1:9" x14ac:dyDescent="0.25">
      <c r="A11" s="53"/>
      <c r="B11" s="50"/>
      <c r="C11" s="50"/>
      <c r="D11" s="51"/>
      <c r="E11" s="51"/>
      <c r="F11" s="51"/>
    </row>
    <row r="12" spans="1:9" x14ac:dyDescent="0.25">
      <c r="A12" s="46"/>
      <c r="B12" s="50"/>
      <c r="C12" s="50"/>
      <c r="D12" s="51"/>
      <c r="E12" s="51"/>
      <c r="F12" s="51"/>
    </row>
    <row r="13" spans="1:9" x14ac:dyDescent="0.25">
      <c r="A13" s="46"/>
      <c r="B13" s="50"/>
      <c r="C13" s="50"/>
      <c r="D13" s="51"/>
      <c r="E13" s="51"/>
      <c r="F13" s="51"/>
    </row>
    <row r="14" spans="1:9" x14ac:dyDescent="0.25">
      <c r="A14" s="46"/>
      <c r="B14" s="50"/>
      <c r="C14" s="50"/>
      <c r="D14" s="51"/>
      <c r="E14" s="51"/>
      <c r="F14" s="51"/>
    </row>
    <row r="15" spans="1:9" x14ac:dyDescent="0.25">
      <c r="A15" s="46"/>
      <c r="B15" s="50"/>
      <c r="C15" s="50"/>
      <c r="D15" s="51"/>
      <c r="E15" s="51"/>
      <c r="F15" s="51"/>
    </row>
    <row r="16" spans="1:9" x14ac:dyDescent="0.25">
      <c r="A16" s="46"/>
      <c r="B16" s="50"/>
      <c r="C16" s="50"/>
      <c r="D16" s="51"/>
      <c r="E16" s="51"/>
      <c r="F16" s="51"/>
    </row>
    <row r="17" spans="1:6" x14ac:dyDescent="0.25">
      <c r="A17" s="46"/>
      <c r="B17" s="50"/>
      <c r="C17" s="50"/>
      <c r="D17" s="51"/>
      <c r="E17" s="51"/>
      <c r="F17" s="51"/>
    </row>
    <row r="18" spans="1:6" x14ac:dyDescent="0.25">
      <c r="A18" s="46"/>
      <c r="B18" s="50"/>
      <c r="C18" s="50"/>
      <c r="D18" s="51"/>
      <c r="E18" s="51"/>
      <c r="F18" s="51"/>
    </row>
    <row r="19" spans="1:6" x14ac:dyDescent="0.25">
      <c r="A19" s="46"/>
      <c r="B19" s="50"/>
      <c r="C19" s="50"/>
      <c r="D19" s="51"/>
      <c r="E19" s="51"/>
      <c r="F19" s="51"/>
    </row>
    <row r="20" spans="1:6" x14ac:dyDescent="0.25">
      <c r="A20" s="46"/>
      <c r="B20" s="50"/>
      <c r="C20" s="50"/>
      <c r="D20" s="51"/>
      <c r="E20" s="51"/>
      <c r="F20" s="51"/>
    </row>
    <row r="21" spans="1:6" x14ac:dyDescent="0.25">
      <c r="A21" s="46"/>
      <c r="B21" s="50"/>
      <c r="C21" s="50"/>
      <c r="D21" s="51"/>
      <c r="E21" s="51"/>
      <c r="F21" s="51"/>
    </row>
    <row r="22" spans="1:6" x14ac:dyDescent="0.25">
      <c r="A22" s="46"/>
      <c r="B22" s="50"/>
      <c r="C22" s="50"/>
      <c r="D22" s="51"/>
      <c r="E22" s="51"/>
      <c r="F22" s="51"/>
    </row>
    <row r="23" spans="1:6" x14ac:dyDescent="0.25">
      <c r="A23" s="46"/>
      <c r="B23" s="50"/>
      <c r="C23" s="50"/>
      <c r="D23" s="51"/>
      <c r="E23" s="51"/>
      <c r="F23" s="51"/>
    </row>
    <row r="24" spans="1:6" x14ac:dyDescent="0.25">
      <c r="A24" s="46"/>
      <c r="B24" s="50"/>
      <c r="C24" s="50"/>
      <c r="D24" s="51"/>
      <c r="E24" s="51"/>
      <c r="F24" s="51"/>
    </row>
    <row r="25" spans="1:6" x14ac:dyDescent="0.25">
      <c r="A25" s="46"/>
      <c r="B25" s="50"/>
      <c r="C25" s="50"/>
      <c r="D25" s="51"/>
      <c r="E25" s="51"/>
      <c r="F25" s="51"/>
    </row>
    <row r="26" spans="1:6" x14ac:dyDescent="0.25">
      <c r="A26" s="46"/>
      <c r="B26" s="50"/>
      <c r="C26" s="50"/>
      <c r="D26" s="51"/>
      <c r="E26" s="51"/>
      <c r="F26" s="51"/>
    </row>
    <row r="27" spans="1:6" x14ac:dyDescent="0.25">
      <c r="A27" s="46"/>
      <c r="B27" s="50"/>
      <c r="C27" s="50"/>
      <c r="D27" s="51"/>
      <c r="E27" s="51"/>
      <c r="F27" s="51"/>
    </row>
    <row r="28" spans="1:6" x14ac:dyDescent="0.25">
      <c r="A28" s="46"/>
      <c r="B28" s="50"/>
      <c r="C28" s="50"/>
      <c r="D28" s="51"/>
      <c r="E28" s="51"/>
      <c r="F28" s="51"/>
    </row>
    <row r="29" spans="1:6" x14ac:dyDescent="0.25">
      <c r="A29" s="46"/>
      <c r="B29" s="50"/>
      <c r="C29" s="50"/>
      <c r="D29" s="51"/>
      <c r="E29" s="51"/>
      <c r="F29" s="51"/>
    </row>
    <row r="30" spans="1:6" x14ac:dyDescent="0.25">
      <c r="A30" s="46"/>
      <c r="B30" s="50"/>
      <c r="C30" s="50"/>
      <c r="D30" s="51"/>
      <c r="E30" s="51"/>
      <c r="F30" s="51"/>
    </row>
    <row r="31" spans="1:6" x14ac:dyDescent="0.25">
      <c r="A31" s="46"/>
      <c r="B31" s="46"/>
      <c r="C31" s="46"/>
      <c r="D31" s="51"/>
      <c r="E31" s="51"/>
      <c r="F31" s="51"/>
    </row>
    <row r="32" spans="1:6" x14ac:dyDescent="0.25">
      <c r="A32" s="46"/>
      <c r="B32" s="46"/>
      <c r="C32" s="46"/>
      <c r="D32" s="51"/>
      <c r="E32" s="51"/>
      <c r="F32" s="51"/>
    </row>
    <row r="33" spans="1:6" x14ac:dyDescent="0.25">
      <c r="A33" s="46"/>
      <c r="B33" s="46"/>
      <c r="C33" s="46"/>
      <c r="D33" s="51"/>
      <c r="E33" s="51"/>
      <c r="F33" s="51"/>
    </row>
    <row r="34" spans="1:6" x14ac:dyDescent="0.25">
      <c r="A34" s="46"/>
      <c r="B34" s="46"/>
      <c r="C34" s="46"/>
      <c r="D34" s="51"/>
      <c r="E34" s="51"/>
      <c r="F34" s="51"/>
    </row>
    <row r="35" spans="1:6" x14ac:dyDescent="0.25">
      <c r="A35" s="46"/>
      <c r="B35" s="46"/>
      <c r="C35" s="46"/>
      <c r="D35" s="51"/>
      <c r="E35" s="51"/>
      <c r="F35" s="51"/>
    </row>
    <row r="36" spans="1:6" x14ac:dyDescent="0.25">
      <c r="A36" s="46"/>
      <c r="B36" s="46"/>
      <c r="C36" s="46"/>
      <c r="D36" s="51"/>
      <c r="E36" s="51"/>
      <c r="F36" s="51"/>
    </row>
    <row r="37" spans="1:6" x14ac:dyDescent="0.25">
      <c r="A37" s="46"/>
      <c r="B37" s="46"/>
      <c r="C37" s="46"/>
      <c r="D37" s="51"/>
      <c r="E37" s="51"/>
      <c r="F37" s="51"/>
    </row>
    <row r="38" spans="1:6" x14ac:dyDescent="0.25">
      <c r="A38" s="46"/>
      <c r="B38" s="46"/>
      <c r="C38" s="46"/>
      <c r="D38" s="51"/>
      <c r="E38" s="51"/>
      <c r="F38" s="51"/>
    </row>
    <row r="39" spans="1:6" x14ac:dyDescent="0.25">
      <c r="A39" s="46"/>
      <c r="B39" s="46"/>
      <c r="C39" s="46"/>
      <c r="D39" s="51"/>
      <c r="E39" s="51"/>
      <c r="F39" s="51"/>
    </row>
    <row r="40" spans="1:6" x14ac:dyDescent="0.25">
      <c r="A40" s="46"/>
      <c r="B40" s="46"/>
      <c r="C40" s="46"/>
      <c r="D40" s="51"/>
      <c r="E40" s="51"/>
      <c r="F40" s="51"/>
    </row>
    <row r="41" spans="1:6" x14ac:dyDescent="0.25">
      <c r="A41" s="46"/>
      <c r="B41" s="46"/>
      <c r="C41" s="46"/>
      <c r="D41" s="51"/>
      <c r="E41" s="51"/>
      <c r="F41" s="51"/>
    </row>
    <row r="42" spans="1:6" x14ac:dyDescent="0.25">
      <c r="A42" s="46"/>
      <c r="B42" s="46"/>
      <c r="C42" s="46"/>
      <c r="D42" s="51"/>
      <c r="E42" s="51"/>
      <c r="F42" s="51"/>
    </row>
    <row r="43" spans="1:6" x14ac:dyDescent="0.25">
      <c r="A43" s="46"/>
      <c r="B43" s="46"/>
      <c r="C43" s="46"/>
      <c r="D43" s="51"/>
      <c r="E43" s="51"/>
      <c r="F43" s="51"/>
    </row>
    <row r="44" spans="1:6" x14ac:dyDescent="0.25">
      <c r="A44" s="46"/>
      <c r="B44" s="46"/>
      <c r="C44" s="46"/>
      <c r="D44" s="51"/>
      <c r="E44" s="51"/>
      <c r="F44" s="51"/>
    </row>
    <row r="45" spans="1:6" x14ac:dyDescent="0.25">
      <c r="A45" s="46"/>
      <c r="B45" s="46"/>
      <c r="C45" s="46"/>
      <c r="D45" s="51"/>
      <c r="E45" s="51"/>
      <c r="F45" s="51"/>
    </row>
    <row r="46" spans="1:6" x14ac:dyDescent="0.25">
      <c r="A46" s="46"/>
      <c r="B46" s="46"/>
      <c r="C46" s="46"/>
      <c r="D46" s="51"/>
      <c r="E46" s="51"/>
      <c r="F46" s="51"/>
    </row>
    <row r="47" spans="1:6" x14ac:dyDescent="0.25">
      <c r="A47" s="46"/>
      <c r="B47" s="46"/>
      <c r="C47" s="46"/>
      <c r="D47" s="51"/>
      <c r="E47" s="51"/>
      <c r="F47" s="51"/>
    </row>
    <row r="48" spans="1:6" x14ac:dyDescent="0.25">
      <c r="A48" s="46"/>
      <c r="B48" s="46"/>
      <c r="C48" s="46"/>
      <c r="D48" s="51"/>
      <c r="E48" s="51"/>
      <c r="F48" s="51"/>
    </row>
    <row r="49" spans="1:6" x14ac:dyDescent="0.25">
      <c r="A49" s="46"/>
      <c r="B49" s="46"/>
      <c r="C49" s="46"/>
      <c r="D49" s="51"/>
      <c r="E49" s="51"/>
      <c r="F49" s="51"/>
    </row>
    <row r="50" spans="1:6" x14ac:dyDescent="0.25">
      <c r="A50" s="46"/>
      <c r="B50" s="46"/>
      <c r="C50" s="46"/>
      <c r="D50" s="51"/>
      <c r="E50" s="51"/>
      <c r="F50" s="51"/>
    </row>
    <row r="51" spans="1:6" x14ac:dyDescent="0.25">
      <c r="A51" s="46"/>
      <c r="B51" s="46"/>
      <c r="C51" s="46"/>
      <c r="D51" s="51"/>
      <c r="E51" s="51"/>
      <c r="F51" s="51"/>
    </row>
    <row r="52" spans="1:6" x14ac:dyDescent="0.25">
      <c r="A52" s="46"/>
      <c r="B52" s="46"/>
      <c r="C52" s="46"/>
      <c r="D52" s="51"/>
      <c r="E52" s="51"/>
      <c r="F52" s="51"/>
    </row>
    <row r="53" spans="1:6" x14ac:dyDescent="0.25">
      <c r="A53" s="46"/>
      <c r="B53" s="46"/>
      <c r="C53" s="46"/>
      <c r="D53" s="51"/>
      <c r="E53" s="51"/>
      <c r="F53" s="51"/>
    </row>
    <row r="54" spans="1:6" x14ac:dyDescent="0.25">
      <c r="A54" s="46"/>
      <c r="B54" s="46"/>
      <c r="C54" s="46"/>
      <c r="D54" s="51"/>
      <c r="E54" s="51"/>
      <c r="F54" s="51"/>
    </row>
    <row r="55" spans="1:6" x14ac:dyDescent="0.25">
      <c r="A55" s="46"/>
      <c r="B55" s="46"/>
      <c r="C55" s="46"/>
      <c r="D55" s="51"/>
      <c r="E55" s="51"/>
      <c r="F55" s="51"/>
    </row>
    <row r="56" spans="1:6" x14ac:dyDescent="0.25">
      <c r="A56" s="46"/>
      <c r="B56" s="46"/>
      <c r="C56" s="46"/>
      <c r="D56" s="51"/>
      <c r="E56" s="51"/>
      <c r="F56" s="51"/>
    </row>
    <row r="57" spans="1:6" x14ac:dyDescent="0.25">
      <c r="A57" s="46"/>
      <c r="B57" s="46"/>
      <c r="C57" s="46"/>
      <c r="D57" s="51"/>
      <c r="E57" s="51"/>
      <c r="F57" s="51"/>
    </row>
    <row r="58" spans="1:6" x14ac:dyDescent="0.25">
      <c r="A58" s="46"/>
      <c r="B58" s="46"/>
      <c r="C58" s="46"/>
      <c r="D58" s="51"/>
      <c r="E58" s="51"/>
      <c r="F58" s="51"/>
    </row>
    <row r="59" spans="1:6" x14ac:dyDescent="0.25">
      <c r="A59" s="46"/>
      <c r="B59" s="46"/>
      <c r="C59" s="46"/>
      <c r="D59" s="51"/>
      <c r="E59" s="51"/>
      <c r="F59" s="51"/>
    </row>
    <row r="60" spans="1:6" x14ac:dyDescent="0.25">
      <c r="A60" s="46"/>
      <c r="B60" s="46"/>
      <c r="C60" s="46"/>
      <c r="D60" s="51"/>
      <c r="E60" s="51"/>
      <c r="F60" s="51"/>
    </row>
    <row r="61" spans="1:6" x14ac:dyDescent="0.25">
      <c r="A61" s="46"/>
      <c r="B61" s="46"/>
      <c r="C61" s="46"/>
      <c r="D61" s="51"/>
      <c r="E61" s="51"/>
      <c r="F61" s="51"/>
    </row>
    <row r="62" spans="1:6" x14ac:dyDescent="0.25">
      <c r="A62" s="46"/>
      <c r="B62" s="46"/>
      <c r="C62" s="46"/>
      <c r="D62" s="51"/>
      <c r="E62" s="51"/>
      <c r="F62" s="51"/>
    </row>
    <row r="63" spans="1:6" x14ac:dyDescent="0.25">
      <c r="A63" s="46"/>
      <c r="B63" s="46"/>
      <c r="C63" s="46"/>
      <c r="D63" s="51"/>
      <c r="E63" s="51"/>
      <c r="F63" s="51"/>
    </row>
    <row r="64" spans="1:6" x14ac:dyDescent="0.25">
      <c r="A64" s="46"/>
      <c r="B64" s="46"/>
      <c r="C64" s="46"/>
      <c r="D64" s="51"/>
      <c r="E64" s="51"/>
      <c r="F64" s="51"/>
    </row>
    <row r="65" spans="1:6" x14ac:dyDescent="0.25">
      <c r="A65" s="46"/>
      <c r="B65" s="46"/>
      <c r="C65" s="46"/>
      <c r="D65" s="51"/>
      <c r="E65" s="51"/>
      <c r="F65" s="51"/>
    </row>
    <row r="66" spans="1:6" x14ac:dyDescent="0.25">
      <c r="A66" s="46"/>
      <c r="B66" s="46"/>
      <c r="C66" s="46"/>
      <c r="D66" s="51"/>
      <c r="E66" s="51"/>
      <c r="F66" s="51"/>
    </row>
    <row r="67" spans="1:6" x14ac:dyDescent="0.25">
      <c r="A67" s="46"/>
      <c r="B67" s="46"/>
      <c r="C67" s="46"/>
      <c r="D67" s="51"/>
      <c r="E67" s="51"/>
      <c r="F67" s="51"/>
    </row>
    <row r="68" spans="1:6" x14ac:dyDescent="0.25">
      <c r="A68" s="46"/>
      <c r="B68" s="46"/>
      <c r="C68" s="46"/>
      <c r="D68" s="51"/>
      <c r="E68" s="51"/>
      <c r="F68" s="51"/>
    </row>
    <row r="69" spans="1:6" x14ac:dyDescent="0.25">
      <c r="A69" s="46"/>
      <c r="B69" s="46"/>
      <c r="C69" s="46"/>
      <c r="D69" s="51"/>
      <c r="E69" s="51"/>
      <c r="F69" s="51"/>
    </row>
    <row r="70" spans="1:6" x14ac:dyDescent="0.25">
      <c r="A70" s="46"/>
      <c r="B70" s="46"/>
      <c r="C70" s="46"/>
      <c r="D70" s="51"/>
      <c r="E70" s="51"/>
      <c r="F70" s="51"/>
    </row>
    <row r="71" spans="1:6" x14ac:dyDescent="0.25">
      <c r="A71" s="46"/>
      <c r="B71" s="46"/>
      <c r="C71" s="46"/>
      <c r="D71" s="51"/>
      <c r="E71" s="51"/>
      <c r="F71" s="51"/>
    </row>
    <row r="72" spans="1:6" x14ac:dyDescent="0.25">
      <c r="A72" s="46"/>
      <c r="B72" s="46"/>
      <c r="C72" s="46"/>
      <c r="D72" s="51"/>
      <c r="E72" s="51"/>
      <c r="F72" s="51"/>
    </row>
    <row r="73" spans="1:6" x14ac:dyDescent="0.25">
      <c r="A73" s="46"/>
      <c r="B73" s="46"/>
      <c r="C73" s="46"/>
      <c r="D73" s="51"/>
      <c r="E73" s="51"/>
      <c r="F73" s="51"/>
    </row>
    <row r="74" spans="1:6" x14ac:dyDescent="0.25">
      <c r="A74" s="46"/>
      <c r="B74" s="46"/>
      <c r="C74" s="46"/>
      <c r="D74" s="51"/>
      <c r="E74" s="51"/>
      <c r="F74" s="51"/>
    </row>
    <row r="75" spans="1:6" x14ac:dyDescent="0.25">
      <c r="A75" s="46"/>
      <c r="B75" s="46"/>
      <c r="C75" s="46"/>
      <c r="D75" s="51"/>
      <c r="E75" s="51"/>
      <c r="F75" s="51"/>
    </row>
    <row r="76" spans="1:6" x14ac:dyDescent="0.25">
      <c r="A76" s="46"/>
      <c r="B76" s="46"/>
      <c r="C76" s="46"/>
      <c r="D76" s="51"/>
      <c r="E76" s="51"/>
      <c r="F76" s="51"/>
    </row>
    <row r="77" spans="1:6" x14ac:dyDescent="0.25">
      <c r="A77" s="46"/>
      <c r="B77" s="46"/>
      <c r="C77" s="46"/>
      <c r="D77" s="51"/>
      <c r="E77" s="51"/>
      <c r="F77" s="51"/>
    </row>
    <row r="78" spans="1:6" x14ac:dyDescent="0.25">
      <c r="A78" s="46"/>
      <c r="B78" s="46"/>
      <c r="C78" s="46"/>
      <c r="D78" s="51"/>
      <c r="E78" s="51"/>
      <c r="F78" s="51"/>
    </row>
    <row r="79" spans="1:6" x14ac:dyDescent="0.25">
      <c r="A79" s="46"/>
      <c r="B79" s="46"/>
      <c r="C79" s="46"/>
      <c r="D79" s="51"/>
      <c r="E79" s="51"/>
      <c r="F79" s="51"/>
    </row>
    <row r="80" spans="1:6" x14ac:dyDescent="0.25">
      <c r="A80" s="46"/>
      <c r="B80" s="46"/>
      <c r="C80" s="46"/>
      <c r="D80" s="51"/>
      <c r="E80" s="51"/>
      <c r="F80" s="51"/>
    </row>
    <row r="81" spans="1:6" x14ac:dyDescent="0.25">
      <c r="A81" s="46"/>
      <c r="B81" s="46"/>
      <c r="C81" s="46"/>
      <c r="D81" s="51"/>
      <c r="E81" s="51"/>
      <c r="F81" s="51"/>
    </row>
    <row r="82" spans="1:6" x14ac:dyDescent="0.25">
      <c r="A82" s="46"/>
      <c r="B82" s="46"/>
      <c r="C82" s="46"/>
      <c r="D82" s="51"/>
      <c r="E82" s="51"/>
      <c r="F82" s="51"/>
    </row>
    <row r="83" spans="1:6" x14ac:dyDescent="0.25">
      <c r="A83" s="46"/>
      <c r="B83" s="46"/>
      <c r="C83" s="46"/>
      <c r="D83" s="51"/>
      <c r="E83" s="51"/>
      <c r="F83" s="51"/>
    </row>
    <row r="84" spans="1:6" x14ac:dyDescent="0.25">
      <c r="A84" s="46"/>
      <c r="B84" s="46"/>
      <c r="C84" s="46"/>
      <c r="D84" s="51"/>
      <c r="E84" s="51"/>
      <c r="F84" s="51"/>
    </row>
    <row r="85" spans="1:6" x14ac:dyDescent="0.25">
      <c r="A85" s="46"/>
      <c r="B85" s="46"/>
      <c r="C85" s="46"/>
      <c r="D85" s="51"/>
      <c r="E85" s="51"/>
      <c r="F85" s="51"/>
    </row>
    <row r="86" spans="1:6" x14ac:dyDescent="0.25">
      <c r="A86" s="46"/>
      <c r="B86" s="46"/>
      <c r="C86" s="46"/>
      <c r="D86" s="51"/>
      <c r="E86" s="51"/>
      <c r="F86" s="51"/>
    </row>
    <row r="87" spans="1:6" x14ac:dyDescent="0.25">
      <c r="A87" s="46"/>
      <c r="B87" s="46"/>
      <c r="C87" s="46"/>
      <c r="D87" s="51"/>
      <c r="E87" s="51"/>
      <c r="F87" s="51"/>
    </row>
    <row r="88" spans="1:6" x14ac:dyDescent="0.25">
      <c r="A88" s="46"/>
      <c r="B88" s="46"/>
      <c r="C88" s="46"/>
      <c r="D88" s="51"/>
      <c r="E88" s="51"/>
      <c r="F88" s="51"/>
    </row>
    <row r="89" spans="1:6" x14ac:dyDescent="0.25">
      <c r="A89" s="46"/>
      <c r="B89" s="46"/>
      <c r="C89" s="46"/>
      <c r="D89" s="51"/>
      <c r="E89" s="51"/>
      <c r="F89" s="51"/>
    </row>
    <row r="90" spans="1:6" x14ac:dyDescent="0.25">
      <c r="A90" s="46"/>
      <c r="B90" s="46"/>
      <c r="C90" s="46"/>
      <c r="D90" s="51"/>
      <c r="E90" s="51"/>
      <c r="F90" s="51"/>
    </row>
    <row r="91" spans="1:6" x14ac:dyDescent="0.25">
      <c r="A91" s="46"/>
      <c r="B91" s="46"/>
      <c r="C91" s="46"/>
      <c r="D91" s="51"/>
      <c r="E91" s="51"/>
      <c r="F91" s="51"/>
    </row>
    <row r="92" spans="1:6" x14ac:dyDescent="0.25">
      <c r="A92" s="46"/>
      <c r="B92" s="46"/>
      <c r="C92" s="46"/>
      <c r="D92" s="51"/>
      <c r="E92" s="51"/>
      <c r="F92" s="51"/>
    </row>
    <row r="93" spans="1:6" x14ac:dyDescent="0.25">
      <c r="A93" s="46"/>
      <c r="B93" s="46"/>
      <c r="C93" s="46"/>
      <c r="D93" s="51"/>
      <c r="E93" s="51"/>
      <c r="F93" s="51"/>
    </row>
    <row r="94" spans="1:6" x14ac:dyDescent="0.25">
      <c r="A94" s="46"/>
      <c r="B94" s="46"/>
      <c r="C94" s="46"/>
      <c r="D94" s="51"/>
      <c r="E94" s="51"/>
      <c r="F94" s="51"/>
    </row>
    <row r="95" spans="1:6" x14ac:dyDescent="0.25">
      <c r="A95" s="46"/>
      <c r="B95" s="46"/>
      <c r="C95" s="46"/>
      <c r="D95" s="51"/>
      <c r="E95" s="51"/>
      <c r="F95" s="51"/>
    </row>
    <row r="96" spans="1:6" x14ac:dyDescent="0.25">
      <c r="A96" s="46"/>
      <c r="B96" s="46"/>
      <c r="C96" s="46"/>
      <c r="D96" s="51"/>
      <c r="E96" s="51"/>
      <c r="F96" s="51"/>
    </row>
    <row r="97" spans="1:6" x14ac:dyDescent="0.25">
      <c r="A97" s="46"/>
      <c r="B97" s="46"/>
      <c r="C97" s="46"/>
      <c r="D97" s="51"/>
      <c r="E97" s="51"/>
      <c r="F97" s="51"/>
    </row>
    <row r="98" spans="1:6" x14ac:dyDescent="0.25">
      <c r="A98" s="46"/>
      <c r="B98" s="46"/>
      <c r="C98" s="46"/>
      <c r="D98" s="51"/>
      <c r="E98" s="51"/>
      <c r="F98" s="51"/>
    </row>
    <row r="99" spans="1:6" x14ac:dyDescent="0.25">
      <c r="A99" s="46"/>
      <c r="B99" s="46"/>
      <c r="C99" s="46"/>
      <c r="D99" s="51"/>
      <c r="E99" s="51"/>
      <c r="F99" s="51"/>
    </row>
    <row r="100" spans="1:6" x14ac:dyDescent="0.25">
      <c r="A100" s="46"/>
      <c r="B100" s="46"/>
      <c r="C100" s="46"/>
      <c r="D100" s="51"/>
      <c r="E100" s="51"/>
      <c r="F100" s="51"/>
    </row>
    <row r="101" spans="1:6" x14ac:dyDescent="0.25">
      <c r="A101" s="46"/>
      <c r="B101" s="46"/>
      <c r="C101" s="46"/>
      <c r="D101" s="51"/>
      <c r="E101" s="51"/>
      <c r="F101" s="51"/>
    </row>
    <row r="102" spans="1:6" x14ac:dyDescent="0.25">
      <c r="A102" s="46"/>
      <c r="B102" s="46"/>
      <c r="C102" s="46"/>
      <c r="D102" s="51"/>
      <c r="E102" s="51"/>
      <c r="F102" s="51"/>
    </row>
    <row r="103" spans="1:6" x14ac:dyDescent="0.25">
      <c r="A103" s="46"/>
      <c r="B103" s="46"/>
      <c r="C103" s="46"/>
      <c r="D103" s="51"/>
      <c r="E103" s="51"/>
      <c r="F103" s="51"/>
    </row>
    <row r="104" spans="1:6" x14ac:dyDescent="0.25">
      <c r="A104" s="46"/>
      <c r="B104" s="46"/>
      <c r="C104" s="46"/>
      <c r="D104" s="51"/>
      <c r="E104" s="51"/>
      <c r="F104" s="51"/>
    </row>
    <row r="105" spans="1:6" x14ac:dyDescent="0.25">
      <c r="A105" s="46"/>
      <c r="B105" s="46"/>
      <c r="C105" s="46"/>
      <c r="D105" s="51"/>
      <c r="E105" s="51"/>
      <c r="F105" s="51"/>
    </row>
    <row r="106" spans="1:6" x14ac:dyDescent="0.25">
      <c r="A106" s="46"/>
      <c r="B106" s="46"/>
      <c r="C106" s="46"/>
      <c r="D106" s="51"/>
      <c r="E106" s="51"/>
      <c r="F106" s="51"/>
    </row>
    <row r="107" spans="1:6" x14ac:dyDescent="0.25">
      <c r="A107" s="46"/>
      <c r="B107" s="46"/>
      <c r="C107" s="46"/>
      <c r="D107" s="51"/>
      <c r="E107" s="51"/>
      <c r="F107" s="51"/>
    </row>
    <row r="108" spans="1:6" x14ac:dyDescent="0.25">
      <c r="A108" s="46"/>
      <c r="B108" s="46"/>
      <c r="C108" s="46"/>
      <c r="D108" s="51"/>
      <c r="E108" s="51"/>
      <c r="F108" s="51"/>
    </row>
    <row r="109" spans="1:6" x14ac:dyDescent="0.25">
      <c r="A109" s="46"/>
      <c r="B109" s="46"/>
      <c r="C109" s="46"/>
      <c r="D109" s="51"/>
      <c r="E109" s="51"/>
      <c r="F109" s="51"/>
    </row>
    <row r="110" spans="1:6" x14ac:dyDescent="0.25">
      <c r="A110" s="46"/>
      <c r="B110" s="46"/>
      <c r="C110" s="46"/>
      <c r="D110" s="50"/>
      <c r="E110" s="50"/>
      <c r="F110" s="50"/>
    </row>
    <row r="111" spans="1:6" x14ac:dyDescent="0.25">
      <c r="D111" s="55"/>
      <c r="E111" s="55"/>
      <c r="F111" s="55"/>
    </row>
  </sheetData>
  <mergeCells count="3">
    <mergeCell ref="E1:F1"/>
    <mergeCell ref="A3:F3"/>
    <mergeCell ref="E5:F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11"/>
  <sheetViews>
    <sheetView workbookViewId="0">
      <selection activeCell="B15" sqref="B15"/>
    </sheetView>
  </sheetViews>
  <sheetFormatPr defaultRowHeight="15" x14ac:dyDescent="0.25"/>
  <cols>
    <col min="1" max="1" width="3.42578125" customWidth="1"/>
    <col min="2" max="2" width="59.5703125" customWidth="1"/>
    <col min="3" max="3" width="21.28515625" customWidth="1"/>
    <col min="4" max="4" width="18.7109375" customWidth="1"/>
    <col min="256" max="256" width="3.42578125" customWidth="1"/>
    <col min="257" max="257" width="59.5703125" customWidth="1"/>
    <col min="258" max="258" width="21.28515625" customWidth="1"/>
    <col min="259" max="259" width="18.7109375" customWidth="1"/>
    <col min="260" max="260" width="18.5703125" customWidth="1"/>
    <col min="512" max="512" width="3.42578125" customWidth="1"/>
    <col min="513" max="513" width="59.5703125" customWidth="1"/>
    <col min="514" max="514" width="21.28515625" customWidth="1"/>
    <col min="515" max="515" width="18.7109375" customWidth="1"/>
    <col min="516" max="516" width="18.5703125" customWidth="1"/>
    <col min="768" max="768" width="3.42578125" customWidth="1"/>
    <col min="769" max="769" width="59.5703125" customWidth="1"/>
    <col min="770" max="770" width="21.28515625" customWidth="1"/>
    <col min="771" max="771" width="18.7109375" customWidth="1"/>
    <col min="772" max="772" width="18.5703125" customWidth="1"/>
    <col min="1024" max="1024" width="3.42578125" customWidth="1"/>
    <col min="1025" max="1025" width="59.5703125" customWidth="1"/>
    <col min="1026" max="1026" width="21.28515625" customWidth="1"/>
    <col min="1027" max="1027" width="18.7109375" customWidth="1"/>
    <col min="1028" max="1028" width="18.5703125" customWidth="1"/>
    <col min="1280" max="1280" width="3.42578125" customWidth="1"/>
    <col min="1281" max="1281" width="59.5703125" customWidth="1"/>
    <col min="1282" max="1282" width="21.28515625" customWidth="1"/>
    <col min="1283" max="1283" width="18.7109375" customWidth="1"/>
    <col min="1284" max="1284" width="18.5703125" customWidth="1"/>
    <col min="1536" max="1536" width="3.42578125" customWidth="1"/>
    <col min="1537" max="1537" width="59.5703125" customWidth="1"/>
    <col min="1538" max="1538" width="21.28515625" customWidth="1"/>
    <col min="1539" max="1539" width="18.7109375" customWidth="1"/>
    <col min="1540" max="1540" width="18.5703125" customWidth="1"/>
    <col min="1792" max="1792" width="3.42578125" customWidth="1"/>
    <col min="1793" max="1793" width="59.5703125" customWidth="1"/>
    <col min="1794" max="1794" width="21.28515625" customWidth="1"/>
    <col min="1795" max="1795" width="18.7109375" customWidth="1"/>
    <col min="1796" max="1796" width="18.5703125" customWidth="1"/>
    <col min="2048" max="2048" width="3.42578125" customWidth="1"/>
    <col min="2049" max="2049" width="59.5703125" customWidth="1"/>
    <col min="2050" max="2050" width="21.28515625" customWidth="1"/>
    <col min="2051" max="2051" width="18.7109375" customWidth="1"/>
    <col min="2052" max="2052" width="18.5703125" customWidth="1"/>
    <col min="2304" max="2304" width="3.42578125" customWidth="1"/>
    <col min="2305" max="2305" width="59.5703125" customWidth="1"/>
    <col min="2306" max="2306" width="21.28515625" customWidth="1"/>
    <col min="2307" max="2307" width="18.7109375" customWidth="1"/>
    <col min="2308" max="2308" width="18.5703125" customWidth="1"/>
    <col min="2560" max="2560" width="3.42578125" customWidth="1"/>
    <col min="2561" max="2561" width="59.5703125" customWidth="1"/>
    <col min="2562" max="2562" width="21.28515625" customWidth="1"/>
    <col min="2563" max="2563" width="18.7109375" customWidth="1"/>
    <col min="2564" max="2564" width="18.5703125" customWidth="1"/>
    <col min="2816" max="2816" width="3.42578125" customWidth="1"/>
    <col min="2817" max="2817" width="59.5703125" customWidth="1"/>
    <col min="2818" max="2818" width="21.28515625" customWidth="1"/>
    <col min="2819" max="2819" width="18.7109375" customWidth="1"/>
    <col min="2820" max="2820" width="18.5703125" customWidth="1"/>
    <col min="3072" max="3072" width="3.42578125" customWidth="1"/>
    <col min="3073" max="3073" width="59.5703125" customWidth="1"/>
    <col min="3074" max="3074" width="21.28515625" customWidth="1"/>
    <col min="3075" max="3075" width="18.7109375" customWidth="1"/>
    <col min="3076" max="3076" width="18.5703125" customWidth="1"/>
    <col min="3328" max="3328" width="3.42578125" customWidth="1"/>
    <col min="3329" max="3329" width="59.5703125" customWidth="1"/>
    <col min="3330" max="3330" width="21.28515625" customWidth="1"/>
    <col min="3331" max="3331" width="18.7109375" customWidth="1"/>
    <col min="3332" max="3332" width="18.5703125" customWidth="1"/>
    <col min="3584" max="3584" width="3.42578125" customWidth="1"/>
    <col min="3585" max="3585" width="59.5703125" customWidth="1"/>
    <col min="3586" max="3586" width="21.28515625" customWidth="1"/>
    <col min="3587" max="3587" width="18.7109375" customWidth="1"/>
    <col min="3588" max="3588" width="18.5703125" customWidth="1"/>
    <col min="3840" max="3840" width="3.42578125" customWidth="1"/>
    <col min="3841" max="3841" width="59.5703125" customWidth="1"/>
    <col min="3842" max="3842" width="21.28515625" customWidth="1"/>
    <col min="3843" max="3843" width="18.7109375" customWidth="1"/>
    <col min="3844" max="3844" width="18.5703125" customWidth="1"/>
    <col min="4096" max="4096" width="3.42578125" customWidth="1"/>
    <col min="4097" max="4097" width="59.5703125" customWidth="1"/>
    <col min="4098" max="4098" width="21.28515625" customWidth="1"/>
    <col min="4099" max="4099" width="18.7109375" customWidth="1"/>
    <col min="4100" max="4100" width="18.5703125" customWidth="1"/>
    <col min="4352" max="4352" width="3.42578125" customWidth="1"/>
    <col min="4353" max="4353" width="59.5703125" customWidth="1"/>
    <col min="4354" max="4354" width="21.28515625" customWidth="1"/>
    <col min="4355" max="4355" width="18.7109375" customWidth="1"/>
    <col min="4356" max="4356" width="18.5703125" customWidth="1"/>
    <col min="4608" max="4608" width="3.42578125" customWidth="1"/>
    <col min="4609" max="4609" width="59.5703125" customWidth="1"/>
    <col min="4610" max="4610" width="21.28515625" customWidth="1"/>
    <col min="4611" max="4611" width="18.7109375" customWidth="1"/>
    <col min="4612" max="4612" width="18.5703125" customWidth="1"/>
    <col min="4864" max="4864" width="3.42578125" customWidth="1"/>
    <col min="4865" max="4865" width="59.5703125" customWidth="1"/>
    <col min="4866" max="4866" width="21.28515625" customWidth="1"/>
    <col min="4867" max="4867" width="18.7109375" customWidth="1"/>
    <col min="4868" max="4868" width="18.5703125" customWidth="1"/>
    <col min="5120" max="5120" width="3.42578125" customWidth="1"/>
    <col min="5121" max="5121" width="59.5703125" customWidth="1"/>
    <col min="5122" max="5122" width="21.28515625" customWidth="1"/>
    <col min="5123" max="5123" width="18.7109375" customWidth="1"/>
    <col min="5124" max="5124" width="18.5703125" customWidth="1"/>
    <col min="5376" max="5376" width="3.42578125" customWidth="1"/>
    <col min="5377" max="5377" width="59.5703125" customWidth="1"/>
    <col min="5378" max="5378" width="21.28515625" customWidth="1"/>
    <col min="5379" max="5379" width="18.7109375" customWidth="1"/>
    <col min="5380" max="5380" width="18.5703125" customWidth="1"/>
    <col min="5632" max="5632" width="3.42578125" customWidth="1"/>
    <col min="5633" max="5633" width="59.5703125" customWidth="1"/>
    <col min="5634" max="5634" width="21.28515625" customWidth="1"/>
    <col min="5635" max="5635" width="18.7109375" customWidth="1"/>
    <col min="5636" max="5636" width="18.5703125" customWidth="1"/>
    <col min="5888" max="5888" width="3.42578125" customWidth="1"/>
    <col min="5889" max="5889" width="59.5703125" customWidth="1"/>
    <col min="5890" max="5890" width="21.28515625" customWidth="1"/>
    <col min="5891" max="5891" width="18.7109375" customWidth="1"/>
    <col min="5892" max="5892" width="18.5703125" customWidth="1"/>
    <col min="6144" max="6144" width="3.42578125" customWidth="1"/>
    <col min="6145" max="6145" width="59.5703125" customWidth="1"/>
    <col min="6146" max="6146" width="21.28515625" customWidth="1"/>
    <col min="6147" max="6147" width="18.7109375" customWidth="1"/>
    <col min="6148" max="6148" width="18.5703125" customWidth="1"/>
    <col min="6400" max="6400" width="3.42578125" customWidth="1"/>
    <col min="6401" max="6401" width="59.5703125" customWidth="1"/>
    <col min="6402" max="6402" width="21.28515625" customWidth="1"/>
    <col min="6403" max="6403" width="18.7109375" customWidth="1"/>
    <col min="6404" max="6404" width="18.5703125" customWidth="1"/>
    <col min="6656" max="6656" width="3.42578125" customWidth="1"/>
    <col min="6657" max="6657" width="59.5703125" customWidth="1"/>
    <col min="6658" max="6658" width="21.28515625" customWidth="1"/>
    <col min="6659" max="6659" width="18.7109375" customWidth="1"/>
    <col min="6660" max="6660" width="18.5703125" customWidth="1"/>
    <col min="6912" max="6912" width="3.42578125" customWidth="1"/>
    <col min="6913" max="6913" width="59.5703125" customWidth="1"/>
    <col min="6914" max="6914" width="21.28515625" customWidth="1"/>
    <col min="6915" max="6915" width="18.7109375" customWidth="1"/>
    <col min="6916" max="6916" width="18.5703125" customWidth="1"/>
    <col min="7168" max="7168" width="3.42578125" customWidth="1"/>
    <col min="7169" max="7169" width="59.5703125" customWidth="1"/>
    <col min="7170" max="7170" width="21.28515625" customWidth="1"/>
    <col min="7171" max="7171" width="18.7109375" customWidth="1"/>
    <col min="7172" max="7172" width="18.5703125" customWidth="1"/>
    <col min="7424" max="7424" width="3.42578125" customWidth="1"/>
    <col min="7425" max="7425" width="59.5703125" customWidth="1"/>
    <col min="7426" max="7426" width="21.28515625" customWidth="1"/>
    <col min="7427" max="7427" width="18.7109375" customWidth="1"/>
    <col min="7428" max="7428" width="18.5703125" customWidth="1"/>
    <col min="7680" max="7680" width="3.42578125" customWidth="1"/>
    <col min="7681" max="7681" width="59.5703125" customWidth="1"/>
    <col min="7682" max="7682" width="21.28515625" customWidth="1"/>
    <col min="7683" max="7683" width="18.7109375" customWidth="1"/>
    <col min="7684" max="7684" width="18.5703125" customWidth="1"/>
    <col min="7936" max="7936" width="3.42578125" customWidth="1"/>
    <col min="7937" max="7937" width="59.5703125" customWidth="1"/>
    <col min="7938" max="7938" width="21.28515625" customWidth="1"/>
    <col min="7939" max="7939" width="18.7109375" customWidth="1"/>
    <col min="7940" max="7940" width="18.5703125" customWidth="1"/>
    <col min="8192" max="8192" width="3.42578125" customWidth="1"/>
    <col min="8193" max="8193" width="59.5703125" customWidth="1"/>
    <col min="8194" max="8194" width="21.28515625" customWidth="1"/>
    <col min="8195" max="8195" width="18.7109375" customWidth="1"/>
    <col min="8196" max="8196" width="18.5703125" customWidth="1"/>
    <col min="8448" max="8448" width="3.42578125" customWidth="1"/>
    <col min="8449" max="8449" width="59.5703125" customWidth="1"/>
    <col min="8450" max="8450" width="21.28515625" customWidth="1"/>
    <col min="8451" max="8451" width="18.7109375" customWidth="1"/>
    <col min="8452" max="8452" width="18.5703125" customWidth="1"/>
    <col min="8704" max="8704" width="3.42578125" customWidth="1"/>
    <col min="8705" max="8705" width="59.5703125" customWidth="1"/>
    <col min="8706" max="8706" width="21.28515625" customWidth="1"/>
    <col min="8707" max="8707" width="18.7109375" customWidth="1"/>
    <col min="8708" max="8708" width="18.5703125" customWidth="1"/>
    <col min="8960" max="8960" width="3.42578125" customWidth="1"/>
    <col min="8961" max="8961" width="59.5703125" customWidth="1"/>
    <col min="8962" max="8962" width="21.28515625" customWidth="1"/>
    <col min="8963" max="8963" width="18.7109375" customWidth="1"/>
    <col min="8964" max="8964" width="18.5703125" customWidth="1"/>
    <col min="9216" max="9216" width="3.42578125" customWidth="1"/>
    <col min="9217" max="9217" width="59.5703125" customWidth="1"/>
    <col min="9218" max="9218" width="21.28515625" customWidth="1"/>
    <col min="9219" max="9219" width="18.7109375" customWidth="1"/>
    <col min="9220" max="9220" width="18.5703125" customWidth="1"/>
    <col min="9472" max="9472" width="3.42578125" customWidth="1"/>
    <col min="9473" max="9473" width="59.5703125" customWidth="1"/>
    <col min="9474" max="9474" width="21.28515625" customWidth="1"/>
    <col min="9475" max="9475" width="18.7109375" customWidth="1"/>
    <col min="9476" max="9476" width="18.5703125" customWidth="1"/>
    <col min="9728" max="9728" width="3.42578125" customWidth="1"/>
    <col min="9729" max="9729" width="59.5703125" customWidth="1"/>
    <col min="9730" max="9730" width="21.28515625" customWidth="1"/>
    <col min="9731" max="9731" width="18.7109375" customWidth="1"/>
    <col min="9732" max="9732" width="18.5703125" customWidth="1"/>
    <col min="9984" max="9984" width="3.42578125" customWidth="1"/>
    <col min="9985" max="9985" width="59.5703125" customWidth="1"/>
    <col min="9986" max="9986" width="21.28515625" customWidth="1"/>
    <col min="9987" max="9987" width="18.7109375" customWidth="1"/>
    <col min="9988" max="9988" width="18.5703125" customWidth="1"/>
    <col min="10240" max="10240" width="3.42578125" customWidth="1"/>
    <col min="10241" max="10241" width="59.5703125" customWidth="1"/>
    <col min="10242" max="10242" width="21.28515625" customWidth="1"/>
    <col min="10243" max="10243" width="18.7109375" customWidth="1"/>
    <col min="10244" max="10244" width="18.5703125" customWidth="1"/>
    <col min="10496" max="10496" width="3.42578125" customWidth="1"/>
    <col min="10497" max="10497" width="59.5703125" customWidth="1"/>
    <col min="10498" max="10498" width="21.28515625" customWidth="1"/>
    <col min="10499" max="10499" width="18.7109375" customWidth="1"/>
    <col min="10500" max="10500" width="18.5703125" customWidth="1"/>
    <col min="10752" max="10752" width="3.42578125" customWidth="1"/>
    <col min="10753" max="10753" width="59.5703125" customWidth="1"/>
    <col min="10754" max="10754" width="21.28515625" customWidth="1"/>
    <col min="10755" max="10755" width="18.7109375" customWidth="1"/>
    <col min="10756" max="10756" width="18.5703125" customWidth="1"/>
    <col min="11008" max="11008" width="3.42578125" customWidth="1"/>
    <col min="11009" max="11009" width="59.5703125" customWidth="1"/>
    <col min="11010" max="11010" width="21.28515625" customWidth="1"/>
    <col min="11011" max="11011" width="18.7109375" customWidth="1"/>
    <col min="11012" max="11012" width="18.5703125" customWidth="1"/>
    <col min="11264" max="11264" width="3.42578125" customWidth="1"/>
    <col min="11265" max="11265" width="59.5703125" customWidth="1"/>
    <col min="11266" max="11266" width="21.28515625" customWidth="1"/>
    <col min="11267" max="11267" width="18.7109375" customWidth="1"/>
    <col min="11268" max="11268" width="18.5703125" customWidth="1"/>
    <col min="11520" max="11520" width="3.42578125" customWidth="1"/>
    <col min="11521" max="11521" width="59.5703125" customWidth="1"/>
    <col min="11522" max="11522" width="21.28515625" customWidth="1"/>
    <col min="11523" max="11523" width="18.7109375" customWidth="1"/>
    <col min="11524" max="11524" width="18.5703125" customWidth="1"/>
    <col min="11776" max="11776" width="3.42578125" customWidth="1"/>
    <col min="11777" max="11777" width="59.5703125" customWidth="1"/>
    <col min="11778" max="11778" width="21.28515625" customWidth="1"/>
    <col min="11779" max="11779" width="18.7109375" customWidth="1"/>
    <col min="11780" max="11780" width="18.5703125" customWidth="1"/>
    <col min="12032" max="12032" width="3.42578125" customWidth="1"/>
    <col min="12033" max="12033" width="59.5703125" customWidth="1"/>
    <col min="12034" max="12034" width="21.28515625" customWidth="1"/>
    <col min="12035" max="12035" width="18.7109375" customWidth="1"/>
    <col min="12036" max="12036" width="18.5703125" customWidth="1"/>
    <col min="12288" max="12288" width="3.42578125" customWidth="1"/>
    <col min="12289" max="12289" width="59.5703125" customWidth="1"/>
    <col min="12290" max="12290" width="21.28515625" customWidth="1"/>
    <col min="12291" max="12291" width="18.7109375" customWidth="1"/>
    <col min="12292" max="12292" width="18.5703125" customWidth="1"/>
    <col min="12544" max="12544" width="3.42578125" customWidth="1"/>
    <col min="12545" max="12545" width="59.5703125" customWidth="1"/>
    <col min="12546" max="12546" width="21.28515625" customWidth="1"/>
    <col min="12547" max="12547" width="18.7109375" customWidth="1"/>
    <col min="12548" max="12548" width="18.5703125" customWidth="1"/>
    <col min="12800" max="12800" width="3.42578125" customWidth="1"/>
    <col min="12801" max="12801" width="59.5703125" customWidth="1"/>
    <col min="12802" max="12802" width="21.28515625" customWidth="1"/>
    <col min="12803" max="12803" width="18.7109375" customWidth="1"/>
    <col min="12804" max="12804" width="18.5703125" customWidth="1"/>
    <col min="13056" max="13056" width="3.42578125" customWidth="1"/>
    <col min="13057" max="13057" width="59.5703125" customWidth="1"/>
    <col min="13058" max="13058" width="21.28515625" customWidth="1"/>
    <col min="13059" max="13059" width="18.7109375" customWidth="1"/>
    <col min="13060" max="13060" width="18.5703125" customWidth="1"/>
    <col min="13312" max="13312" width="3.42578125" customWidth="1"/>
    <col min="13313" max="13313" width="59.5703125" customWidth="1"/>
    <col min="13314" max="13314" width="21.28515625" customWidth="1"/>
    <col min="13315" max="13315" width="18.7109375" customWidth="1"/>
    <col min="13316" max="13316" width="18.5703125" customWidth="1"/>
    <col min="13568" max="13568" width="3.42578125" customWidth="1"/>
    <col min="13569" max="13569" width="59.5703125" customWidth="1"/>
    <col min="13570" max="13570" width="21.28515625" customWidth="1"/>
    <col min="13571" max="13571" width="18.7109375" customWidth="1"/>
    <col min="13572" max="13572" width="18.5703125" customWidth="1"/>
    <col min="13824" max="13824" width="3.42578125" customWidth="1"/>
    <col min="13825" max="13825" width="59.5703125" customWidth="1"/>
    <col min="13826" max="13826" width="21.28515625" customWidth="1"/>
    <col min="13827" max="13827" width="18.7109375" customWidth="1"/>
    <col min="13828" max="13828" width="18.5703125" customWidth="1"/>
    <col min="14080" max="14080" width="3.42578125" customWidth="1"/>
    <col min="14081" max="14081" width="59.5703125" customWidth="1"/>
    <col min="14082" max="14082" width="21.28515625" customWidth="1"/>
    <col min="14083" max="14083" width="18.7109375" customWidth="1"/>
    <col min="14084" max="14084" width="18.5703125" customWidth="1"/>
    <col min="14336" max="14336" width="3.42578125" customWidth="1"/>
    <col min="14337" max="14337" width="59.5703125" customWidth="1"/>
    <col min="14338" max="14338" width="21.28515625" customWidth="1"/>
    <col min="14339" max="14339" width="18.7109375" customWidth="1"/>
    <col min="14340" max="14340" width="18.5703125" customWidth="1"/>
    <col min="14592" max="14592" width="3.42578125" customWidth="1"/>
    <col min="14593" max="14593" width="59.5703125" customWidth="1"/>
    <col min="14594" max="14594" width="21.28515625" customWidth="1"/>
    <col min="14595" max="14595" width="18.7109375" customWidth="1"/>
    <col min="14596" max="14596" width="18.5703125" customWidth="1"/>
    <col min="14848" max="14848" width="3.42578125" customWidth="1"/>
    <col min="14849" max="14849" width="59.5703125" customWidth="1"/>
    <col min="14850" max="14850" width="21.28515625" customWidth="1"/>
    <col min="14851" max="14851" width="18.7109375" customWidth="1"/>
    <col min="14852" max="14852" width="18.5703125" customWidth="1"/>
    <col min="15104" max="15104" width="3.42578125" customWidth="1"/>
    <col min="15105" max="15105" width="59.5703125" customWidth="1"/>
    <col min="15106" max="15106" width="21.28515625" customWidth="1"/>
    <col min="15107" max="15107" width="18.7109375" customWidth="1"/>
    <col min="15108" max="15108" width="18.5703125" customWidth="1"/>
    <col min="15360" max="15360" width="3.42578125" customWidth="1"/>
    <col min="15361" max="15361" width="59.5703125" customWidth="1"/>
    <col min="15362" max="15362" width="21.28515625" customWidth="1"/>
    <col min="15363" max="15363" width="18.7109375" customWidth="1"/>
    <col min="15364" max="15364" width="18.5703125" customWidth="1"/>
    <col min="15616" max="15616" width="3.42578125" customWidth="1"/>
    <col min="15617" max="15617" width="59.5703125" customWidth="1"/>
    <col min="15618" max="15618" width="21.28515625" customWidth="1"/>
    <col min="15619" max="15619" width="18.7109375" customWidth="1"/>
    <col min="15620" max="15620" width="18.5703125" customWidth="1"/>
    <col min="15872" max="15872" width="3.42578125" customWidth="1"/>
    <col min="15873" max="15873" width="59.5703125" customWidth="1"/>
    <col min="15874" max="15874" width="21.28515625" customWidth="1"/>
    <col min="15875" max="15875" width="18.7109375" customWidth="1"/>
    <col min="15876" max="15876" width="18.5703125" customWidth="1"/>
    <col min="16128" max="16128" width="3.42578125" customWidth="1"/>
    <col min="16129" max="16129" width="59.5703125" customWidth="1"/>
    <col min="16130" max="16130" width="21.28515625" customWidth="1"/>
    <col min="16131" max="16131" width="18.7109375" customWidth="1"/>
    <col min="16132" max="16132" width="18.5703125" customWidth="1"/>
  </cols>
  <sheetData>
    <row r="1" spans="1:8" x14ac:dyDescent="0.25">
      <c r="D1" s="272" t="s">
        <v>194</v>
      </c>
      <c r="E1" s="272"/>
    </row>
    <row r="3" spans="1:8" ht="30" customHeight="1" x14ac:dyDescent="0.25">
      <c r="A3" s="270" t="s">
        <v>216</v>
      </c>
      <c r="B3" s="270"/>
      <c r="C3" s="270"/>
      <c r="D3" s="270"/>
      <c r="E3" s="270"/>
    </row>
    <row r="4" spans="1:8" x14ac:dyDescent="0.25">
      <c r="A4" s="46"/>
      <c r="B4" s="46"/>
      <c r="C4" s="46"/>
      <c r="D4" s="46"/>
      <c r="E4" s="46"/>
    </row>
    <row r="5" spans="1:8" x14ac:dyDescent="0.25">
      <c r="A5" s="46"/>
      <c r="B5" s="46"/>
      <c r="C5" s="46"/>
      <c r="D5" s="271" t="s">
        <v>66</v>
      </c>
      <c r="E5" s="271"/>
    </row>
    <row r="6" spans="1:8" ht="72" x14ac:dyDescent="0.25">
      <c r="A6" s="47" t="s">
        <v>67</v>
      </c>
      <c r="B6" s="48" t="s">
        <v>24</v>
      </c>
      <c r="C6" s="49" t="s">
        <v>218</v>
      </c>
      <c r="D6" s="49" t="s">
        <v>219</v>
      </c>
      <c r="E6" s="49" t="s">
        <v>192</v>
      </c>
      <c r="H6" s="56"/>
    </row>
    <row r="7" spans="1:8" x14ac:dyDescent="0.25">
      <c r="A7" s="53" t="s">
        <v>36</v>
      </c>
      <c r="B7" s="69" t="s">
        <v>217</v>
      </c>
      <c r="C7" s="52">
        <v>0</v>
      </c>
      <c r="D7" s="52">
        <v>0</v>
      </c>
      <c r="E7" s="52">
        <f t="shared" ref="E7:E9" si="0">C7-D7</f>
        <v>0</v>
      </c>
    </row>
    <row r="8" spans="1:8" x14ac:dyDescent="0.25">
      <c r="A8" s="53" t="s">
        <v>38</v>
      </c>
      <c r="B8" s="53" t="s">
        <v>193</v>
      </c>
      <c r="C8" s="51">
        <f>SUM(C7:C7)</f>
        <v>0</v>
      </c>
      <c r="D8" s="51">
        <f>SUM(D7:D7)</f>
        <v>0</v>
      </c>
      <c r="E8" s="52">
        <f t="shared" si="0"/>
        <v>0</v>
      </c>
    </row>
    <row r="9" spans="1:8" x14ac:dyDescent="0.25">
      <c r="A9" s="53" t="s">
        <v>39</v>
      </c>
      <c r="B9" s="53" t="s">
        <v>72</v>
      </c>
      <c r="C9" s="51">
        <f>C8</f>
        <v>0</v>
      </c>
      <c r="D9" s="51">
        <f t="shared" ref="D9" si="1">D8</f>
        <v>0</v>
      </c>
      <c r="E9" s="52">
        <f t="shared" si="0"/>
        <v>0</v>
      </c>
    </row>
    <row r="10" spans="1:8" x14ac:dyDescent="0.25">
      <c r="A10" s="53" t="s">
        <v>41</v>
      </c>
      <c r="B10" s="53" t="s">
        <v>82</v>
      </c>
      <c r="C10" s="54">
        <f>SUM(C8)</f>
        <v>0</v>
      </c>
      <c r="D10" s="54">
        <f>SUM(D8)</f>
        <v>0</v>
      </c>
      <c r="E10" s="54">
        <f>SUM(E7:E9)</f>
        <v>0</v>
      </c>
    </row>
    <row r="11" spans="1:8" x14ac:dyDescent="0.25">
      <c r="A11" s="53"/>
      <c r="B11" s="50"/>
      <c r="C11" s="51"/>
      <c r="D11" s="51"/>
      <c r="E11" s="51"/>
    </row>
    <row r="12" spans="1:8" x14ac:dyDescent="0.25">
      <c r="A12" s="46"/>
      <c r="B12" s="50"/>
      <c r="C12" s="51"/>
      <c r="D12" s="51"/>
      <c r="E12" s="51"/>
    </row>
    <row r="13" spans="1:8" x14ac:dyDescent="0.25">
      <c r="A13" s="46"/>
      <c r="B13" s="50"/>
      <c r="C13" s="51"/>
      <c r="D13" s="51"/>
      <c r="E13" s="51"/>
    </row>
    <row r="14" spans="1:8" x14ac:dyDescent="0.25">
      <c r="A14" s="46"/>
      <c r="B14" s="50"/>
      <c r="C14" s="51"/>
      <c r="D14" s="51"/>
      <c r="E14" s="51"/>
    </row>
    <row r="15" spans="1:8" x14ac:dyDescent="0.25">
      <c r="A15" s="46"/>
      <c r="B15" s="50"/>
      <c r="C15" s="51"/>
      <c r="D15" s="51"/>
      <c r="E15" s="51"/>
    </row>
    <row r="16" spans="1:8" x14ac:dyDescent="0.25">
      <c r="A16" s="46"/>
      <c r="B16" s="50"/>
      <c r="C16" s="51"/>
      <c r="D16" s="51"/>
      <c r="E16" s="51"/>
    </row>
    <row r="17" spans="1:5" x14ac:dyDescent="0.25">
      <c r="A17" s="46"/>
      <c r="B17" s="50"/>
      <c r="C17" s="51"/>
      <c r="D17" s="51"/>
      <c r="E17" s="51"/>
    </row>
    <row r="18" spans="1:5" x14ac:dyDescent="0.25">
      <c r="A18" s="46"/>
      <c r="B18" s="50"/>
      <c r="C18" s="51"/>
      <c r="D18" s="51"/>
      <c r="E18" s="51"/>
    </row>
    <row r="19" spans="1:5" x14ac:dyDescent="0.25">
      <c r="A19" s="46"/>
      <c r="B19" s="50"/>
      <c r="C19" s="51"/>
      <c r="D19" s="51"/>
      <c r="E19" s="51"/>
    </row>
    <row r="20" spans="1:5" x14ac:dyDescent="0.25">
      <c r="A20" s="46"/>
      <c r="B20" s="50"/>
      <c r="C20" s="51"/>
      <c r="D20" s="51"/>
      <c r="E20" s="51"/>
    </row>
    <row r="21" spans="1:5" x14ac:dyDescent="0.25">
      <c r="A21" s="46"/>
      <c r="B21" s="50"/>
      <c r="C21" s="51"/>
      <c r="D21" s="51"/>
      <c r="E21" s="51"/>
    </row>
    <row r="22" spans="1:5" x14ac:dyDescent="0.25">
      <c r="A22" s="46"/>
      <c r="B22" s="50"/>
      <c r="C22" s="51"/>
      <c r="D22" s="51"/>
      <c r="E22" s="51"/>
    </row>
    <row r="23" spans="1:5" x14ac:dyDescent="0.25">
      <c r="A23" s="46"/>
      <c r="B23" s="50"/>
      <c r="C23" s="51"/>
      <c r="D23" s="51"/>
      <c r="E23" s="51"/>
    </row>
    <row r="24" spans="1:5" x14ac:dyDescent="0.25">
      <c r="A24" s="46"/>
      <c r="B24" s="50"/>
      <c r="C24" s="51"/>
      <c r="D24" s="51"/>
      <c r="E24" s="51"/>
    </row>
    <row r="25" spans="1:5" x14ac:dyDescent="0.25">
      <c r="A25" s="46"/>
      <c r="B25" s="50"/>
      <c r="C25" s="51"/>
      <c r="D25" s="51"/>
      <c r="E25" s="51"/>
    </row>
    <row r="26" spans="1:5" x14ac:dyDescent="0.25">
      <c r="A26" s="46"/>
      <c r="B26" s="50"/>
      <c r="C26" s="51"/>
      <c r="D26" s="51"/>
      <c r="E26" s="51"/>
    </row>
    <row r="27" spans="1:5" x14ac:dyDescent="0.25">
      <c r="A27" s="46"/>
      <c r="B27" s="50"/>
      <c r="C27" s="51"/>
      <c r="D27" s="51"/>
      <c r="E27" s="51"/>
    </row>
    <row r="28" spans="1:5" x14ac:dyDescent="0.25">
      <c r="A28" s="46"/>
      <c r="B28" s="50"/>
      <c r="C28" s="51"/>
      <c r="D28" s="51"/>
      <c r="E28" s="51"/>
    </row>
    <row r="29" spans="1:5" x14ac:dyDescent="0.25">
      <c r="A29" s="46"/>
      <c r="B29" s="50"/>
      <c r="C29" s="51"/>
      <c r="D29" s="51"/>
      <c r="E29" s="51"/>
    </row>
    <row r="30" spans="1:5" x14ac:dyDescent="0.25">
      <c r="A30" s="46"/>
      <c r="B30" s="50"/>
      <c r="C30" s="51"/>
      <c r="D30" s="51"/>
      <c r="E30" s="51"/>
    </row>
    <row r="31" spans="1:5" x14ac:dyDescent="0.25">
      <c r="A31" s="46"/>
      <c r="B31" s="46"/>
      <c r="C31" s="51"/>
      <c r="D31" s="51"/>
      <c r="E31" s="51"/>
    </row>
    <row r="32" spans="1:5" x14ac:dyDescent="0.25">
      <c r="A32" s="46"/>
      <c r="B32" s="46"/>
      <c r="C32" s="51"/>
      <c r="D32" s="51"/>
      <c r="E32" s="51"/>
    </row>
    <row r="33" spans="1:5" x14ac:dyDescent="0.25">
      <c r="A33" s="46"/>
      <c r="B33" s="46"/>
      <c r="C33" s="51"/>
      <c r="D33" s="51"/>
      <c r="E33" s="51"/>
    </row>
    <row r="34" spans="1:5" x14ac:dyDescent="0.25">
      <c r="A34" s="46"/>
      <c r="B34" s="46"/>
      <c r="C34" s="51"/>
      <c r="D34" s="51"/>
      <c r="E34" s="51"/>
    </row>
    <row r="35" spans="1:5" x14ac:dyDescent="0.25">
      <c r="A35" s="46"/>
      <c r="B35" s="46"/>
      <c r="C35" s="51"/>
      <c r="D35" s="51"/>
      <c r="E35" s="51"/>
    </row>
    <row r="36" spans="1:5" x14ac:dyDescent="0.25">
      <c r="A36" s="46"/>
      <c r="B36" s="46"/>
      <c r="C36" s="51"/>
      <c r="D36" s="51"/>
      <c r="E36" s="51"/>
    </row>
    <row r="37" spans="1:5" x14ac:dyDescent="0.25">
      <c r="A37" s="46"/>
      <c r="B37" s="46"/>
      <c r="C37" s="51"/>
      <c r="D37" s="51"/>
      <c r="E37" s="51"/>
    </row>
    <row r="38" spans="1:5" x14ac:dyDescent="0.25">
      <c r="A38" s="46"/>
      <c r="B38" s="46"/>
      <c r="C38" s="51"/>
      <c r="D38" s="51"/>
      <c r="E38" s="51"/>
    </row>
    <row r="39" spans="1:5" x14ac:dyDescent="0.25">
      <c r="A39" s="46"/>
      <c r="B39" s="46"/>
      <c r="C39" s="51"/>
      <c r="D39" s="51"/>
      <c r="E39" s="51"/>
    </row>
    <row r="40" spans="1:5" x14ac:dyDescent="0.25">
      <c r="A40" s="46"/>
      <c r="B40" s="46"/>
      <c r="C40" s="51"/>
      <c r="D40" s="51"/>
      <c r="E40" s="51"/>
    </row>
    <row r="41" spans="1:5" x14ac:dyDescent="0.25">
      <c r="A41" s="46"/>
      <c r="B41" s="46"/>
      <c r="C41" s="51"/>
      <c r="D41" s="51"/>
      <c r="E41" s="51"/>
    </row>
    <row r="42" spans="1:5" x14ac:dyDescent="0.25">
      <c r="A42" s="46"/>
      <c r="B42" s="46"/>
      <c r="C42" s="51"/>
      <c r="D42" s="51"/>
      <c r="E42" s="51"/>
    </row>
    <row r="43" spans="1:5" x14ac:dyDescent="0.25">
      <c r="A43" s="46"/>
      <c r="B43" s="46"/>
      <c r="C43" s="51"/>
      <c r="D43" s="51"/>
      <c r="E43" s="51"/>
    </row>
    <row r="44" spans="1:5" x14ac:dyDescent="0.25">
      <c r="A44" s="46"/>
      <c r="B44" s="46"/>
      <c r="C44" s="51"/>
      <c r="D44" s="51"/>
      <c r="E44" s="51"/>
    </row>
    <row r="45" spans="1:5" x14ac:dyDescent="0.25">
      <c r="A45" s="46"/>
      <c r="B45" s="46"/>
      <c r="C45" s="51"/>
      <c r="D45" s="51"/>
      <c r="E45" s="51"/>
    </row>
    <row r="46" spans="1:5" x14ac:dyDescent="0.25">
      <c r="A46" s="46"/>
      <c r="B46" s="46"/>
      <c r="C46" s="51"/>
      <c r="D46" s="51"/>
      <c r="E46" s="51"/>
    </row>
    <row r="47" spans="1:5" x14ac:dyDescent="0.25">
      <c r="A47" s="46"/>
      <c r="B47" s="46"/>
      <c r="C47" s="51"/>
      <c r="D47" s="51"/>
      <c r="E47" s="51"/>
    </row>
    <row r="48" spans="1:5" x14ac:dyDescent="0.25">
      <c r="A48" s="46"/>
      <c r="B48" s="46"/>
      <c r="C48" s="51"/>
      <c r="D48" s="51"/>
      <c r="E48" s="51"/>
    </row>
    <row r="49" spans="1:5" x14ac:dyDescent="0.25">
      <c r="A49" s="46"/>
      <c r="B49" s="46"/>
      <c r="C49" s="51"/>
      <c r="D49" s="51"/>
      <c r="E49" s="51"/>
    </row>
    <row r="50" spans="1:5" x14ac:dyDescent="0.25">
      <c r="A50" s="46"/>
      <c r="B50" s="46"/>
      <c r="C50" s="51"/>
      <c r="D50" s="51"/>
      <c r="E50" s="51"/>
    </row>
    <row r="51" spans="1:5" x14ac:dyDescent="0.25">
      <c r="A51" s="46"/>
      <c r="B51" s="46"/>
      <c r="C51" s="51"/>
      <c r="D51" s="51"/>
      <c r="E51" s="51"/>
    </row>
    <row r="52" spans="1:5" x14ac:dyDescent="0.25">
      <c r="A52" s="46"/>
      <c r="B52" s="46"/>
      <c r="C52" s="51"/>
      <c r="D52" s="51"/>
      <c r="E52" s="51"/>
    </row>
    <row r="53" spans="1:5" x14ac:dyDescent="0.25">
      <c r="A53" s="46"/>
      <c r="B53" s="46"/>
      <c r="C53" s="51"/>
      <c r="D53" s="51"/>
      <c r="E53" s="51"/>
    </row>
    <row r="54" spans="1:5" x14ac:dyDescent="0.25">
      <c r="A54" s="46"/>
      <c r="B54" s="46"/>
      <c r="C54" s="51"/>
      <c r="D54" s="51"/>
      <c r="E54" s="51"/>
    </row>
    <row r="55" spans="1:5" x14ac:dyDescent="0.25">
      <c r="A55" s="46"/>
      <c r="B55" s="46"/>
      <c r="C55" s="51"/>
      <c r="D55" s="51"/>
      <c r="E55" s="51"/>
    </row>
    <row r="56" spans="1:5" x14ac:dyDescent="0.25">
      <c r="A56" s="46"/>
      <c r="B56" s="46"/>
      <c r="C56" s="51"/>
      <c r="D56" s="51"/>
      <c r="E56" s="51"/>
    </row>
    <row r="57" spans="1:5" x14ac:dyDescent="0.25">
      <c r="A57" s="46"/>
      <c r="B57" s="46"/>
      <c r="C57" s="51"/>
      <c r="D57" s="51"/>
      <c r="E57" s="51"/>
    </row>
    <row r="58" spans="1:5" x14ac:dyDescent="0.25">
      <c r="A58" s="46"/>
      <c r="B58" s="46"/>
      <c r="C58" s="51"/>
      <c r="D58" s="51"/>
      <c r="E58" s="51"/>
    </row>
    <row r="59" spans="1:5" x14ac:dyDescent="0.25">
      <c r="A59" s="46"/>
      <c r="B59" s="46"/>
      <c r="C59" s="51"/>
      <c r="D59" s="51"/>
      <c r="E59" s="51"/>
    </row>
    <row r="60" spans="1:5" x14ac:dyDescent="0.25">
      <c r="A60" s="46"/>
      <c r="B60" s="46"/>
      <c r="C60" s="51"/>
      <c r="D60" s="51"/>
      <c r="E60" s="51"/>
    </row>
    <row r="61" spans="1:5" x14ac:dyDescent="0.25">
      <c r="A61" s="46"/>
      <c r="B61" s="46"/>
      <c r="C61" s="51"/>
      <c r="D61" s="51"/>
      <c r="E61" s="51"/>
    </row>
    <row r="62" spans="1:5" x14ac:dyDescent="0.25">
      <c r="A62" s="46"/>
      <c r="B62" s="46"/>
      <c r="C62" s="51"/>
      <c r="D62" s="51"/>
      <c r="E62" s="51"/>
    </row>
    <row r="63" spans="1:5" x14ac:dyDescent="0.25">
      <c r="A63" s="46"/>
      <c r="B63" s="46"/>
      <c r="C63" s="51"/>
      <c r="D63" s="51"/>
      <c r="E63" s="51"/>
    </row>
    <row r="64" spans="1:5" x14ac:dyDescent="0.25">
      <c r="A64" s="46"/>
      <c r="B64" s="46"/>
      <c r="C64" s="51"/>
      <c r="D64" s="51"/>
      <c r="E64" s="51"/>
    </row>
    <row r="65" spans="1:5" x14ac:dyDescent="0.25">
      <c r="A65" s="46"/>
      <c r="B65" s="46"/>
      <c r="C65" s="51"/>
      <c r="D65" s="51"/>
      <c r="E65" s="51"/>
    </row>
    <row r="66" spans="1:5" x14ac:dyDescent="0.25">
      <c r="A66" s="46"/>
      <c r="B66" s="46"/>
      <c r="C66" s="51"/>
      <c r="D66" s="51"/>
      <c r="E66" s="51"/>
    </row>
    <row r="67" spans="1:5" x14ac:dyDescent="0.25">
      <c r="A67" s="46"/>
      <c r="B67" s="46"/>
      <c r="C67" s="51"/>
      <c r="D67" s="51"/>
      <c r="E67" s="51"/>
    </row>
    <row r="68" spans="1:5" x14ac:dyDescent="0.25">
      <c r="A68" s="46"/>
      <c r="B68" s="46"/>
      <c r="C68" s="51"/>
      <c r="D68" s="51"/>
      <c r="E68" s="51"/>
    </row>
    <row r="69" spans="1:5" x14ac:dyDescent="0.25">
      <c r="A69" s="46"/>
      <c r="B69" s="46"/>
      <c r="C69" s="51"/>
      <c r="D69" s="51"/>
      <c r="E69" s="51"/>
    </row>
    <row r="70" spans="1:5" x14ac:dyDescent="0.25">
      <c r="A70" s="46"/>
      <c r="B70" s="46"/>
      <c r="C70" s="51"/>
      <c r="D70" s="51"/>
      <c r="E70" s="51"/>
    </row>
    <row r="71" spans="1:5" x14ac:dyDescent="0.25">
      <c r="A71" s="46"/>
      <c r="B71" s="46"/>
      <c r="C71" s="51"/>
      <c r="D71" s="51"/>
      <c r="E71" s="51"/>
    </row>
    <row r="72" spans="1:5" x14ac:dyDescent="0.25">
      <c r="A72" s="46"/>
      <c r="B72" s="46"/>
      <c r="C72" s="51"/>
      <c r="D72" s="51"/>
      <c r="E72" s="51"/>
    </row>
    <row r="73" spans="1:5" x14ac:dyDescent="0.25">
      <c r="A73" s="46"/>
      <c r="B73" s="46"/>
      <c r="C73" s="51"/>
      <c r="D73" s="51"/>
      <c r="E73" s="51"/>
    </row>
    <row r="74" spans="1:5" x14ac:dyDescent="0.25">
      <c r="A74" s="46"/>
      <c r="B74" s="46"/>
      <c r="C74" s="51"/>
      <c r="D74" s="51"/>
      <c r="E74" s="51"/>
    </row>
    <row r="75" spans="1:5" x14ac:dyDescent="0.25">
      <c r="A75" s="46"/>
      <c r="B75" s="46"/>
      <c r="C75" s="51"/>
      <c r="D75" s="51"/>
      <c r="E75" s="51"/>
    </row>
    <row r="76" spans="1:5" x14ac:dyDescent="0.25">
      <c r="A76" s="46"/>
      <c r="B76" s="46"/>
      <c r="C76" s="51"/>
      <c r="D76" s="51"/>
      <c r="E76" s="51"/>
    </row>
    <row r="77" spans="1:5" x14ac:dyDescent="0.25">
      <c r="A77" s="46"/>
      <c r="B77" s="46"/>
      <c r="C77" s="51"/>
      <c r="D77" s="51"/>
      <c r="E77" s="51"/>
    </row>
    <row r="78" spans="1:5" x14ac:dyDescent="0.25">
      <c r="A78" s="46"/>
      <c r="B78" s="46"/>
      <c r="C78" s="51"/>
      <c r="D78" s="51"/>
      <c r="E78" s="51"/>
    </row>
    <row r="79" spans="1:5" x14ac:dyDescent="0.25">
      <c r="A79" s="46"/>
      <c r="B79" s="46"/>
      <c r="C79" s="51"/>
      <c r="D79" s="51"/>
      <c r="E79" s="51"/>
    </row>
    <row r="80" spans="1:5" x14ac:dyDescent="0.25">
      <c r="A80" s="46"/>
      <c r="B80" s="46"/>
      <c r="C80" s="51"/>
      <c r="D80" s="51"/>
      <c r="E80" s="51"/>
    </row>
    <row r="81" spans="1:5" x14ac:dyDescent="0.25">
      <c r="A81" s="46"/>
      <c r="B81" s="46"/>
      <c r="C81" s="51"/>
      <c r="D81" s="51"/>
      <c r="E81" s="51"/>
    </row>
    <row r="82" spans="1:5" x14ac:dyDescent="0.25">
      <c r="A82" s="46"/>
      <c r="B82" s="46"/>
      <c r="C82" s="51"/>
      <c r="D82" s="51"/>
      <c r="E82" s="51"/>
    </row>
    <row r="83" spans="1:5" x14ac:dyDescent="0.25">
      <c r="A83" s="46"/>
      <c r="B83" s="46"/>
      <c r="C83" s="51"/>
      <c r="D83" s="51"/>
      <c r="E83" s="51"/>
    </row>
    <row r="84" spans="1:5" x14ac:dyDescent="0.25">
      <c r="A84" s="46"/>
      <c r="B84" s="46"/>
      <c r="C84" s="51"/>
      <c r="D84" s="51"/>
      <c r="E84" s="51"/>
    </row>
    <row r="85" spans="1:5" x14ac:dyDescent="0.25">
      <c r="A85" s="46"/>
      <c r="B85" s="46"/>
      <c r="C85" s="51"/>
      <c r="D85" s="51"/>
      <c r="E85" s="51"/>
    </row>
    <row r="86" spans="1:5" x14ac:dyDescent="0.25">
      <c r="A86" s="46"/>
      <c r="B86" s="46"/>
      <c r="C86" s="51"/>
      <c r="D86" s="51"/>
      <c r="E86" s="51"/>
    </row>
    <row r="87" spans="1:5" x14ac:dyDescent="0.25">
      <c r="A87" s="46"/>
      <c r="B87" s="46"/>
      <c r="C87" s="51"/>
      <c r="D87" s="51"/>
      <c r="E87" s="51"/>
    </row>
    <row r="88" spans="1:5" x14ac:dyDescent="0.25">
      <c r="A88" s="46"/>
      <c r="B88" s="46"/>
      <c r="C88" s="51"/>
      <c r="D88" s="51"/>
      <c r="E88" s="51"/>
    </row>
    <row r="89" spans="1:5" x14ac:dyDescent="0.25">
      <c r="A89" s="46"/>
      <c r="B89" s="46"/>
      <c r="C89" s="51"/>
      <c r="D89" s="51"/>
      <c r="E89" s="51"/>
    </row>
    <row r="90" spans="1:5" x14ac:dyDescent="0.25">
      <c r="A90" s="46"/>
      <c r="B90" s="46"/>
      <c r="C90" s="51"/>
      <c r="D90" s="51"/>
      <c r="E90" s="51"/>
    </row>
    <row r="91" spans="1:5" x14ac:dyDescent="0.25">
      <c r="A91" s="46"/>
      <c r="B91" s="46"/>
      <c r="C91" s="51"/>
      <c r="D91" s="51"/>
      <c r="E91" s="51"/>
    </row>
    <row r="92" spans="1:5" x14ac:dyDescent="0.25">
      <c r="A92" s="46"/>
      <c r="B92" s="46"/>
      <c r="C92" s="51"/>
      <c r="D92" s="51"/>
      <c r="E92" s="51"/>
    </row>
    <row r="93" spans="1:5" x14ac:dyDescent="0.25">
      <c r="A93" s="46"/>
      <c r="B93" s="46"/>
      <c r="C93" s="51"/>
      <c r="D93" s="51"/>
      <c r="E93" s="51"/>
    </row>
    <row r="94" spans="1:5" x14ac:dyDescent="0.25">
      <c r="A94" s="46"/>
      <c r="B94" s="46"/>
      <c r="C94" s="51"/>
      <c r="D94" s="51"/>
      <c r="E94" s="51"/>
    </row>
    <row r="95" spans="1:5" x14ac:dyDescent="0.25">
      <c r="A95" s="46"/>
      <c r="B95" s="46"/>
      <c r="C95" s="51"/>
      <c r="D95" s="51"/>
      <c r="E95" s="51"/>
    </row>
    <row r="96" spans="1:5" x14ac:dyDescent="0.25">
      <c r="A96" s="46"/>
      <c r="B96" s="46"/>
      <c r="C96" s="51"/>
      <c r="D96" s="51"/>
      <c r="E96" s="51"/>
    </row>
    <row r="97" spans="1:5" x14ac:dyDescent="0.25">
      <c r="A97" s="46"/>
      <c r="B97" s="46"/>
      <c r="C97" s="51"/>
      <c r="D97" s="51"/>
      <c r="E97" s="51"/>
    </row>
    <row r="98" spans="1:5" x14ac:dyDescent="0.25">
      <c r="A98" s="46"/>
      <c r="B98" s="46"/>
      <c r="C98" s="51"/>
      <c r="D98" s="51"/>
      <c r="E98" s="51"/>
    </row>
    <row r="99" spans="1:5" x14ac:dyDescent="0.25">
      <c r="A99" s="46"/>
      <c r="B99" s="46"/>
      <c r="C99" s="51"/>
      <c r="D99" s="51"/>
      <c r="E99" s="51"/>
    </row>
    <row r="100" spans="1:5" x14ac:dyDescent="0.25">
      <c r="A100" s="46"/>
      <c r="B100" s="46"/>
      <c r="C100" s="51"/>
      <c r="D100" s="51"/>
      <c r="E100" s="51"/>
    </row>
    <row r="101" spans="1:5" x14ac:dyDescent="0.25">
      <c r="A101" s="46"/>
      <c r="B101" s="46"/>
      <c r="C101" s="51"/>
      <c r="D101" s="51"/>
      <c r="E101" s="51"/>
    </row>
    <row r="102" spans="1:5" x14ac:dyDescent="0.25">
      <c r="A102" s="46"/>
      <c r="B102" s="46"/>
      <c r="C102" s="51"/>
      <c r="D102" s="51"/>
      <c r="E102" s="51"/>
    </row>
    <row r="103" spans="1:5" x14ac:dyDescent="0.25">
      <c r="A103" s="46"/>
      <c r="B103" s="46"/>
      <c r="C103" s="51"/>
      <c r="D103" s="51"/>
      <c r="E103" s="51"/>
    </row>
    <row r="104" spans="1:5" x14ac:dyDescent="0.25">
      <c r="A104" s="46"/>
      <c r="B104" s="46"/>
      <c r="C104" s="51"/>
      <c r="D104" s="51"/>
      <c r="E104" s="51"/>
    </row>
    <row r="105" spans="1:5" x14ac:dyDescent="0.25">
      <c r="A105" s="46"/>
      <c r="B105" s="46"/>
      <c r="C105" s="51"/>
      <c r="D105" s="51"/>
      <c r="E105" s="51"/>
    </row>
    <row r="106" spans="1:5" x14ac:dyDescent="0.25">
      <c r="A106" s="46"/>
      <c r="B106" s="46"/>
      <c r="C106" s="51"/>
      <c r="D106" s="51"/>
      <c r="E106" s="51"/>
    </row>
    <row r="107" spans="1:5" x14ac:dyDescent="0.25">
      <c r="A107" s="46"/>
      <c r="B107" s="46"/>
      <c r="C107" s="51"/>
      <c r="D107" s="51"/>
      <c r="E107" s="51"/>
    </row>
    <row r="108" spans="1:5" x14ac:dyDescent="0.25">
      <c r="A108" s="46"/>
      <c r="B108" s="46"/>
      <c r="C108" s="51"/>
      <c r="D108" s="51"/>
      <c r="E108" s="51"/>
    </row>
    <row r="109" spans="1:5" x14ac:dyDescent="0.25">
      <c r="A109" s="46"/>
      <c r="B109" s="46"/>
      <c r="C109" s="51"/>
      <c r="D109" s="51"/>
      <c r="E109" s="51"/>
    </row>
    <row r="110" spans="1:5" x14ac:dyDescent="0.25">
      <c r="A110" s="46"/>
      <c r="B110" s="46"/>
      <c r="C110" s="50"/>
      <c r="D110" s="50"/>
      <c r="E110" s="50"/>
    </row>
    <row r="111" spans="1:5" x14ac:dyDescent="0.25">
      <c r="C111" s="55"/>
      <c r="D111" s="55"/>
      <c r="E111" s="55"/>
    </row>
  </sheetData>
  <mergeCells count="3">
    <mergeCell ref="A3:E3"/>
    <mergeCell ref="D1:E1"/>
    <mergeCell ref="D5:E5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1"/>
  <sheetViews>
    <sheetView topLeftCell="A7" workbookViewId="0">
      <selection activeCell="J16" sqref="J16"/>
    </sheetView>
  </sheetViews>
  <sheetFormatPr defaultRowHeight="15" x14ac:dyDescent="0.25"/>
  <cols>
    <col min="1" max="1" width="4.85546875" customWidth="1"/>
    <col min="2" max="2" width="27.85546875" customWidth="1"/>
    <col min="3" max="3" width="23.140625" customWidth="1"/>
    <col min="4" max="8" width="18.140625" customWidth="1"/>
    <col min="9" max="9" width="11.85546875" customWidth="1"/>
  </cols>
  <sheetData>
    <row r="1" spans="1:11" x14ac:dyDescent="0.25">
      <c r="A1" s="46"/>
      <c r="B1" s="46"/>
      <c r="C1" s="46"/>
      <c r="D1" s="46"/>
      <c r="E1" s="46"/>
      <c r="F1" s="46"/>
      <c r="G1" s="46"/>
      <c r="H1" s="274" t="s">
        <v>206</v>
      </c>
      <c r="I1" s="274"/>
      <c r="J1" s="46"/>
      <c r="K1" s="46"/>
    </row>
    <row r="2" spans="1:1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x14ac:dyDescent="0.25">
      <c r="A3" s="273" t="s">
        <v>197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</row>
    <row r="4" spans="1:11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1" x14ac:dyDescent="0.25">
      <c r="A5" s="46"/>
      <c r="B5" s="46"/>
      <c r="C5" s="46"/>
      <c r="D5" s="46"/>
      <c r="E5" s="46"/>
      <c r="F5" s="46"/>
      <c r="G5" s="46"/>
      <c r="H5" s="46"/>
      <c r="I5" s="118"/>
      <c r="J5" s="72"/>
      <c r="K5" s="46"/>
    </row>
    <row r="6" spans="1:11" ht="69" customHeight="1" thickBot="1" x14ac:dyDescent="0.3">
      <c r="A6" s="136" t="s">
        <v>67</v>
      </c>
      <c r="B6" s="136" t="s">
        <v>24</v>
      </c>
      <c r="C6" s="137" t="s">
        <v>198</v>
      </c>
      <c r="D6" s="138" t="s">
        <v>199</v>
      </c>
      <c r="E6" s="137" t="s">
        <v>200</v>
      </c>
      <c r="F6" s="137" t="s">
        <v>201</v>
      </c>
      <c r="G6" s="137" t="s">
        <v>202</v>
      </c>
      <c r="H6" s="137" t="s">
        <v>220</v>
      </c>
      <c r="I6" s="137" t="s">
        <v>203</v>
      </c>
      <c r="J6" s="72"/>
      <c r="K6" s="46"/>
    </row>
    <row r="7" spans="1:11" ht="80.25" thickBot="1" x14ac:dyDescent="0.3">
      <c r="A7" s="139" t="s">
        <v>36</v>
      </c>
      <c r="B7" s="140" t="s">
        <v>204</v>
      </c>
      <c r="C7" s="141">
        <v>112000000</v>
      </c>
      <c r="D7" s="141"/>
      <c r="E7" s="141"/>
      <c r="F7" s="141"/>
      <c r="G7" s="141"/>
      <c r="H7" s="141">
        <v>112000000</v>
      </c>
      <c r="I7" s="142">
        <f>C7-H7</f>
        <v>0</v>
      </c>
      <c r="J7" s="46"/>
      <c r="K7" s="46"/>
    </row>
    <row r="17" spans="8:10" x14ac:dyDescent="0.25">
      <c r="H17" s="71"/>
    </row>
    <row r="21" spans="8:10" x14ac:dyDescent="0.25">
      <c r="J21" s="68"/>
    </row>
  </sheetData>
  <mergeCells count="2">
    <mergeCell ref="A3:K3"/>
    <mergeCell ref="H1:I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18"/>
  <sheetViews>
    <sheetView workbookViewId="0">
      <selection activeCell="F22" sqref="F22"/>
    </sheetView>
  </sheetViews>
  <sheetFormatPr defaultRowHeight="15" x14ac:dyDescent="0.25"/>
  <cols>
    <col min="1" max="1" width="1.28515625" customWidth="1"/>
    <col min="2" max="2" width="3.42578125" customWidth="1"/>
    <col min="3" max="3" width="59.5703125" customWidth="1"/>
    <col min="4" max="4" width="21.28515625" customWidth="1"/>
    <col min="5" max="5" width="18.7109375" customWidth="1"/>
    <col min="6" max="6" width="18.5703125" customWidth="1"/>
    <col min="258" max="258" width="3.42578125" customWidth="1"/>
    <col min="259" max="259" width="59.5703125" customWidth="1"/>
    <col min="260" max="260" width="21.28515625" customWidth="1"/>
    <col min="261" max="261" width="18.7109375" customWidth="1"/>
    <col min="262" max="262" width="18.5703125" customWidth="1"/>
    <col min="514" max="514" width="3.42578125" customWidth="1"/>
    <col min="515" max="515" width="59.5703125" customWidth="1"/>
    <col min="516" max="516" width="21.28515625" customWidth="1"/>
    <col min="517" max="517" width="18.7109375" customWidth="1"/>
    <col min="518" max="518" width="18.5703125" customWidth="1"/>
    <col min="770" max="770" width="3.42578125" customWidth="1"/>
    <col min="771" max="771" width="59.5703125" customWidth="1"/>
    <col min="772" max="772" width="21.28515625" customWidth="1"/>
    <col min="773" max="773" width="18.7109375" customWidth="1"/>
    <col min="774" max="774" width="18.5703125" customWidth="1"/>
    <col min="1026" max="1026" width="3.42578125" customWidth="1"/>
    <col min="1027" max="1027" width="59.5703125" customWidth="1"/>
    <col min="1028" max="1028" width="21.28515625" customWidth="1"/>
    <col min="1029" max="1029" width="18.7109375" customWidth="1"/>
    <col min="1030" max="1030" width="18.5703125" customWidth="1"/>
    <col min="1282" max="1282" width="3.42578125" customWidth="1"/>
    <col min="1283" max="1283" width="59.5703125" customWidth="1"/>
    <col min="1284" max="1284" width="21.28515625" customWidth="1"/>
    <col min="1285" max="1285" width="18.7109375" customWidth="1"/>
    <col min="1286" max="1286" width="18.5703125" customWidth="1"/>
    <col min="1538" max="1538" width="3.42578125" customWidth="1"/>
    <col min="1539" max="1539" width="59.5703125" customWidth="1"/>
    <col min="1540" max="1540" width="21.28515625" customWidth="1"/>
    <col min="1541" max="1541" width="18.7109375" customWidth="1"/>
    <col min="1542" max="1542" width="18.5703125" customWidth="1"/>
    <col min="1794" max="1794" width="3.42578125" customWidth="1"/>
    <col min="1795" max="1795" width="59.5703125" customWidth="1"/>
    <col min="1796" max="1796" width="21.28515625" customWidth="1"/>
    <col min="1797" max="1797" width="18.7109375" customWidth="1"/>
    <col min="1798" max="1798" width="18.5703125" customWidth="1"/>
    <col min="2050" max="2050" width="3.42578125" customWidth="1"/>
    <col min="2051" max="2051" width="59.5703125" customWidth="1"/>
    <col min="2052" max="2052" width="21.28515625" customWidth="1"/>
    <col min="2053" max="2053" width="18.7109375" customWidth="1"/>
    <col min="2054" max="2054" width="18.5703125" customWidth="1"/>
    <col min="2306" max="2306" width="3.42578125" customWidth="1"/>
    <col min="2307" max="2307" width="59.5703125" customWidth="1"/>
    <col min="2308" max="2308" width="21.28515625" customWidth="1"/>
    <col min="2309" max="2309" width="18.7109375" customWidth="1"/>
    <col min="2310" max="2310" width="18.5703125" customWidth="1"/>
    <col min="2562" max="2562" width="3.42578125" customWidth="1"/>
    <col min="2563" max="2563" width="59.5703125" customWidth="1"/>
    <col min="2564" max="2564" width="21.28515625" customWidth="1"/>
    <col min="2565" max="2565" width="18.7109375" customWidth="1"/>
    <col min="2566" max="2566" width="18.5703125" customWidth="1"/>
    <col min="2818" max="2818" width="3.42578125" customWidth="1"/>
    <col min="2819" max="2819" width="59.5703125" customWidth="1"/>
    <col min="2820" max="2820" width="21.28515625" customWidth="1"/>
    <col min="2821" max="2821" width="18.7109375" customWidth="1"/>
    <col min="2822" max="2822" width="18.5703125" customWidth="1"/>
    <col min="3074" max="3074" width="3.42578125" customWidth="1"/>
    <col min="3075" max="3075" width="59.5703125" customWidth="1"/>
    <col min="3076" max="3076" width="21.28515625" customWidth="1"/>
    <col min="3077" max="3077" width="18.7109375" customWidth="1"/>
    <col min="3078" max="3078" width="18.5703125" customWidth="1"/>
    <col min="3330" max="3330" width="3.42578125" customWidth="1"/>
    <col min="3331" max="3331" width="59.5703125" customWidth="1"/>
    <col min="3332" max="3332" width="21.28515625" customWidth="1"/>
    <col min="3333" max="3333" width="18.7109375" customWidth="1"/>
    <col min="3334" max="3334" width="18.5703125" customWidth="1"/>
    <col min="3586" max="3586" width="3.42578125" customWidth="1"/>
    <col min="3587" max="3587" width="59.5703125" customWidth="1"/>
    <col min="3588" max="3588" width="21.28515625" customWidth="1"/>
    <col min="3589" max="3589" width="18.7109375" customWidth="1"/>
    <col min="3590" max="3590" width="18.5703125" customWidth="1"/>
    <col min="3842" max="3842" width="3.42578125" customWidth="1"/>
    <col min="3843" max="3843" width="59.5703125" customWidth="1"/>
    <col min="3844" max="3844" width="21.28515625" customWidth="1"/>
    <col min="3845" max="3845" width="18.7109375" customWidth="1"/>
    <col min="3846" max="3846" width="18.5703125" customWidth="1"/>
    <col min="4098" max="4098" width="3.42578125" customWidth="1"/>
    <col min="4099" max="4099" width="59.5703125" customWidth="1"/>
    <col min="4100" max="4100" width="21.28515625" customWidth="1"/>
    <col min="4101" max="4101" width="18.7109375" customWidth="1"/>
    <col min="4102" max="4102" width="18.5703125" customWidth="1"/>
    <col min="4354" max="4354" width="3.42578125" customWidth="1"/>
    <col min="4355" max="4355" width="59.5703125" customWidth="1"/>
    <col min="4356" max="4356" width="21.28515625" customWidth="1"/>
    <col min="4357" max="4357" width="18.7109375" customWidth="1"/>
    <col min="4358" max="4358" width="18.5703125" customWidth="1"/>
    <col min="4610" max="4610" width="3.42578125" customWidth="1"/>
    <col min="4611" max="4611" width="59.5703125" customWidth="1"/>
    <col min="4612" max="4612" width="21.28515625" customWidth="1"/>
    <col min="4613" max="4613" width="18.7109375" customWidth="1"/>
    <col min="4614" max="4614" width="18.5703125" customWidth="1"/>
    <col min="4866" max="4866" width="3.42578125" customWidth="1"/>
    <col min="4867" max="4867" width="59.5703125" customWidth="1"/>
    <col min="4868" max="4868" width="21.28515625" customWidth="1"/>
    <col min="4869" max="4869" width="18.7109375" customWidth="1"/>
    <col min="4870" max="4870" width="18.5703125" customWidth="1"/>
    <col min="5122" max="5122" width="3.42578125" customWidth="1"/>
    <col min="5123" max="5123" width="59.5703125" customWidth="1"/>
    <col min="5124" max="5124" width="21.28515625" customWidth="1"/>
    <col min="5125" max="5125" width="18.7109375" customWidth="1"/>
    <col min="5126" max="5126" width="18.5703125" customWidth="1"/>
    <col min="5378" max="5378" width="3.42578125" customWidth="1"/>
    <col min="5379" max="5379" width="59.5703125" customWidth="1"/>
    <col min="5380" max="5380" width="21.28515625" customWidth="1"/>
    <col min="5381" max="5381" width="18.7109375" customWidth="1"/>
    <col min="5382" max="5382" width="18.5703125" customWidth="1"/>
    <col min="5634" max="5634" width="3.42578125" customWidth="1"/>
    <col min="5635" max="5635" width="59.5703125" customWidth="1"/>
    <col min="5636" max="5636" width="21.28515625" customWidth="1"/>
    <col min="5637" max="5637" width="18.7109375" customWidth="1"/>
    <col min="5638" max="5638" width="18.5703125" customWidth="1"/>
    <col min="5890" max="5890" width="3.42578125" customWidth="1"/>
    <col min="5891" max="5891" width="59.5703125" customWidth="1"/>
    <col min="5892" max="5892" width="21.28515625" customWidth="1"/>
    <col min="5893" max="5893" width="18.7109375" customWidth="1"/>
    <col min="5894" max="5894" width="18.5703125" customWidth="1"/>
    <col min="6146" max="6146" width="3.42578125" customWidth="1"/>
    <col min="6147" max="6147" width="59.5703125" customWidth="1"/>
    <col min="6148" max="6148" width="21.28515625" customWidth="1"/>
    <col min="6149" max="6149" width="18.7109375" customWidth="1"/>
    <col min="6150" max="6150" width="18.5703125" customWidth="1"/>
    <col min="6402" max="6402" width="3.42578125" customWidth="1"/>
    <col min="6403" max="6403" width="59.5703125" customWidth="1"/>
    <col min="6404" max="6404" width="21.28515625" customWidth="1"/>
    <col min="6405" max="6405" width="18.7109375" customWidth="1"/>
    <col min="6406" max="6406" width="18.5703125" customWidth="1"/>
    <col min="6658" max="6658" width="3.42578125" customWidth="1"/>
    <col min="6659" max="6659" width="59.5703125" customWidth="1"/>
    <col min="6660" max="6660" width="21.28515625" customWidth="1"/>
    <col min="6661" max="6661" width="18.7109375" customWidth="1"/>
    <col min="6662" max="6662" width="18.5703125" customWidth="1"/>
    <col min="6914" max="6914" width="3.42578125" customWidth="1"/>
    <col min="6915" max="6915" width="59.5703125" customWidth="1"/>
    <col min="6916" max="6916" width="21.28515625" customWidth="1"/>
    <col min="6917" max="6917" width="18.7109375" customWidth="1"/>
    <col min="6918" max="6918" width="18.5703125" customWidth="1"/>
    <col min="7170" max="7170" width="3.42578125" customWidth="1"/>
    <col min="7171" max="7171" width="59.5703125" customWidth="1"/>
    <col min="7172" max="7172" width="21.28515625" customWidth="1"/>
    <col min="7173" max="7173" width="18.7109375" customWidth="1"/>
    <col min="7174" max="7174" width="18.5703125" customWidth="1"/>
    <col min="7426" max="7426" width="3.42578125" customWidth="1"/>
    <col min="7427" max="7427" width="59.5703125" customWidth="1"/>
    <col min="7428" max="7428" width="21.28515625" customWidth="1"/>
    <col min="7429" max="7429" width="18.7109375" customWidth="1"/>
    <col min="7430" max="7430" width="18.5703125" customWidth="1"/>
    <col min="7682" max="7682" width="3.42578125" customWidth="1"/>
    <col min="7683" max="7683" width="59.5703125" customWidth="1"/>
    <col min="7684" max="7684" width="21.28515625" customWidth="1"/>
    <col min="7685" max="7685" width="18.7109375" customWidth="1"/>
    <col min="7686" max="7686" width="18.5703125" customWidth="1"/>
    <col min="7938" max="7938" width="3.42578125" customWidth="1"/>
    <col min="7939" max="7939" width="59.5703125" customWidth="1"/>
    <col min="7940" max="7940" width="21.28515625" customWidth="1"/>
    <col min="7941" max="7941" width="18.7109375" customWidth="1"/>
    <col min="7942" max="7942" width="18.5703125" customWidth="1"/>
    <col min="8194" max="8194" width="3.42578125" customWidth="1"/>
    <col min="8195" max="8195" width="59.5703125" customWidth="1"/>
    <col min="8196" max="8196" width="21.28515625" customWidth="1"/>
    <col min="8197" max="8197" width="18.7109375" customWidth="1"/>
    <col min="8198" max="8198" width="18.5703125" customWidth="1"/>
    <col min="8450" max="8450" width="3.42578125" customWidth="1"/>
    <col min="8451" max="8451" width="59.5703125" customWidth="1"/>
    <col min="8452" max="8452" width="21.28515625" customWidth="1"/>
    <col min="8453" max="8453" width="18.7109375" customWidth="1"/>
    <col min="8454" max="8454" width="18.5703125" customWidth="1"/>
    <col min="8706" max="8706" width="3.42578125" customWidth="1"/>
    <col min="8707" max="8707" width="59.5703125" customWidth="1"/>
    <col min="8708" max="8708" width="21.28515625" customWidth="1"/>
    <col min="8709" max="8709" width="18.7109375" customWidth="1"/>
    <col min="8710" max="8710" width="18.5703125" customWidth="1"/>
    <col min="8962" max="8962" width="3.42578125" customWidth="1"/>
    <col min="8963" max="8963" width="59.5703125" customWidth="1"/>
    <col min="8964" max="8964" width="21.28515625" customWidth="1"/>
    <col min="8965" max="8965" width="18.7109375" customWidth="1"/>
    <col min="8966" max="8966" width="18.5703125" customWidth="1"/>
    <col min="9218" max="9218" width="3.42578125" customWidth="1"/>
    <col min="9219" max="9219" width="59.5703125" customWidth="1"/>
    <col min="9220" max="9220" width="21.28515625" customWidth="1"/>
    <col min="9221" max="9221" width="18.7109375" customWidth="1"/>
    <col min="9222" max="9222" width="18.5703125" customWidth="1"/>
    <col min="9474" max="9474" width="3.42578125" customWidth="1"/>
    <col min="9475" max="9475" width="59.5703125" customWidth="1"/>
    <col min="9476" max="9476" width="21.28515625" customWidth="1"/>
    <col min="9477" max="9477" width="18.7109375" customWidth="1"/>
    <col min="9478" max="9478" width="18.5703125" customWidth="1"/>
    <col min="9730" max="9730" width="3.42578125" customWidth="1"/>
    <col min="9731" max="9731" width="59.5703125" customWidth="1"/>
    <col min="9732" max="9732" width="21.28515625" customWidth="1"/>
    <col min="9733" max="9733" width="18.7109375" customWidth="1"/>
    <col min="9734" max="9734" width="18.5703125" customWidth="1"/>
    <col min="9986" max="9986" width="3.42578125" customWidth="1"/>
    <col min="9987" max="9987" width="59.5703125" customWidth="1"/>
    <col min="9988" max="9988" width="21.28515625" customWidth="1"/>
    <col min="9989" max="9989" width="18.7109375" customWidth="1"/>
    <col min="9990" max="9990" width="18.5703125" customWidth="1"/>
    <col min="10242" max="10242" width="3.42578125" customWidth="1"/>
    <col min="10243" max="10243" width="59.5703125" customWidth="1"/>
    <col min="10244" max="10244" width="21.28515625" customWidth="1"/>
    <col min="10245" max="10245" width="18.7109375" customWidth="1"/>
    <col min="10246" max="10246" width="18.5703125" customWidth="1"/>
    <col min="10498" max="10498" width="3.42578125" customWidth="1"/>
    <col min="10499" max="10499" width="59.5703125" customWidth="1"/>
    <col min="10500" max="10500" width="21.28515625" customWidth="1"/>
    <col min="10501" max="10501" width="18.7109375" customWidth="1"/>
    <col min="10502" max="10502" width="18.5703125" customWidth="1"/>
    <col min="10754" max="10754" width="3.42578125" customWidth="1"/>
    <col min="10755" max="10755" width="59.5703125" customWidth="1"/>
    <col min="10756" max="10756" width="21.28515625" customWidth="1"/>
    <col min="10757" max="10757" width="18.7109375" customWidth="1"/>
    <col min="10758" max="10758" width="18.5703125" customWidth="1"/>
    <col min="11010" max="11010" width="3.42578125" customWidth="1"/>
    <col min="11011" max="11011" width="59.5703125" customWidth="1"/>
    <col min="11012" max="11012" width="21.28515625" customWidth="1"/>
    <col min="11013" max="11013" width="18.7109375" customWidth="1"/>
    <col min="11014" max="11014" width="18.5703125" customWidth="1"/>
    <col min="11266" max="11266" width="3.42578125" customWidth="1"/>
    <col min="11267" max="11267" width="59.5703125" customWidth="1"/>
    <col min="11268" max="11268" width="21.28515625" customWidth="1"/>
    <col min="11269" max="11269" width="18.7109375" customWidth="1"/>
    <col min="11270" max="11270" width="18.5703125" customWidth="1"/>
    <col min="11522" max="11522" width="3.42578125" customWidth="1"/>
    <col min="11523" max="11523" width="59.5703125" customWidth="1"/>
    <col min="11524" max="11524" width="21.28515625" customWidth="1"/>
    <col min="11525" max="11525" width="18.7109375" customWidth="1"/>
    <col min="11526" max="11526" width="18.5703125" customWidth="1"/>
    <col min="11778" max="11778" width="3.42578125" customWidth="1"/>
    <col min="11779" max="11779" width="59.5703125" customWidth="1"/>
    <col min="11780" max="11780" width="21.28515625" customWidth="1"/>
    <col min="11781" max="11781" width="18.7109375" customWidth="1"/>
    <col min="11782" max="11782" width="18.5703125" customWidth="1"/>
    <col min="12034" max="12034" width="3.42578125" customWidth="1"/>
    <col min="12035" max="12035" width="59.5703125" customWidth="1"/>
    <col min="12036" max="12036" width="21.28515625" customWidth="1"/>
    <col min="12037" max="12037" width="18.7109375" customWidth="1"/>
    <col min="12038" max="12038" width="18.5703125" customWidth="1"/>
    <col min="12290" max="12290" width="3.42578125" customWidth="1"/>
    <col min="12291" max="12291" width="59.5703125" customWidth="1"/>
    <col min="12292" max="12292" width="21.28515625" customWidth="1"/>
    <col min="12293" max="12293" width="18.7109375" customWidth="1"/>
    <col min="12294" max="12294" width="18.5703125" customWidth="1"/>
    <col min="12546" max="12546" width="3.42578125" customWidth="1"/>
    <col min="12547" max="12547" width="59.5703125" customWidth="1"/>
    <col min="12548" max="12548" width="21.28515625" customWidth="1"/>
    <col min="12549" max="12549" width="18.7109375" customWidth="1"/>
    <col min="12550" max="12550" width="18.5703125" customWidth="1"/>
    <col min="12802" max="12802" width="3.42578125" customWidth="1"/>
    <col min="12803" max="12803" width="59.5703125" customWidth="1"/>
    <col min="12804" max="12804" width="21.28515625" customWidth="1"/>
    <col min="12805" max="12805" width="18.7109375" customWidth="1"/>
    <col min="12806" max="12806" width="18.5703125" customWidth="1"/>
    <col min="13058" max="13058" width="3.42578125" customWidth="1"/>
    <col min="13059" max="13059" width="59.5703125" customWidth="1"/>
    <col min="13060" max="13060" width="21.28515625" customWidth="1"/>
    <col min="13061" max="13061" width="18.7109375" customWidth="1"/>
    <col min="13062" max="13062" width="18.5703125" customWidth="1"/>
    <col min="13314" max="13314" width="3.42578125" customWidth="1"/>
    <col min="13315" max="13315" width="59.5703125" customWidth="1"/>
    <col min="13316" max="13316" width="21.28515625" customWidth="1"/>
    <col min="13317" max="13317" width="18.7109375" customWidth="1"/>
    <col min="13318" max="13318" width="18.5703125" customWidth="1"/>
    <col min="13570" max="13570" width="3.42578125" customWidth="1"/>
    <col min="13571" max="13571" width="59.5703125" customWidth="1"/>
    <col min="13572" max="13572" width="21.28515625" customWidth="1"/>
    <col min="13573" max="13573" width="18.7109375" customWidth="1"/>
    <col min="13574" max="13574" width="18.5703125" customWidth="1"/>
    <col min="13826" max="13826" width="3.42578125" customWidth="1"/>
    <col min="13827" max="13827" width="59.5703125" customWidth="1"/>
    <col min="13828" max="13828" width="21.28515625" customWidth="1"/>
    <col min="13829" max="13829" width="18.7109375" customWidth="1"/>
    <col min="13830" max="13830" width="18.5703125" customWidth="1"/>
    <col min="14082" max="14082" width="3.42578125" customWidth="1"/>
    <col min="14083" max="14083" width="59.5703125" customWidth="1"/>
    <col min="14084" max="14084" width="21.28515625" customWidth="1"/>
    <col min="14085" max="14085" width="18.7109375" customWidth="1"/>
    <col min="14086" max="14086" width="18.5703125" customWidth="1"/>
    <col min="14338" max="14338" width="3.42578125" customWidth="1"/>
    <col min="14339" max="14339" width="59.5703125" customWidth="1"/>
    <col min="14340" max="14340" width="21.28515625" customWidth="1"/>
    <col min="14341" max="14341" width="18.7109375" customWidth="1"/>
    <col min="14342" max="14342" width="18.5703125" customWidth="1"/>
    <col min="14594" max="14594" width="3.42578125" customWidth="1"/>
    <col min="14595" max="14595" width="59.5703125" customWidth="1"/>
    <col min="14596" max="14596" width="21.28515625" customWidth="1"/>
    <col min="14597" max="14597" width="18.7109375" customWidth="1"/>
    <col min="14598" max="14598" width="18.5703125" customWidth="1"/>
    <col min="14850" max="14850" width="3.42578125" customWidth="1"/>
    <col min="14851" max="14851" width="59.5703125" customWidth="1"/>
    <col min="14852" max="14852" width="21.28515625" customWidth="1"/>
    <col min="14853" max="14853" width="18.7109375" customWidth="1"/>
    <col min="14854" max="14854" width="18.5703125" customWidth="1"/>
    <col min="15106" max="15106" width="3.42578125" customWidth="1"/>
    <col min="15107" max="15107" width="59.5703125" customWidth="1"/>
    <col min="15108" max="15108" width="21.28515625" customWidth="1"/>
    <col min="15109" max="15109" width="18.7109375" customWidth="1"/>
    <col min="15110" max="15110" width="18.5703125" customWidth="1"/>
    <col min="15362" max="15362" width="3.42578125" customWidth="1"/>
    <col min="15363" max="15363" width="59.5703125" customWidth="1"/>
    <col min="15364" max="15364" width="21.28515625" customWidth="1"/>
    <col min="15365" max="15365" width="18.7109375" customWidth="1"/>
    <col min="15366" max="15366" width="18.5703125" customWidth="1"/>
    <col min="15618" max="15618" width="3.42578125" customWidth="1"/>
    <col min="15619" max="15619" width="59.5703125" customWidth="1"/>
    <col min="15620" max="15620" width="21.28515625" customWidth="1"/>
    <col min="15621" max="15621" width="18.7109375" customWidth="1"/>
    <col min="15622" max="15622" width="18.5703125" customWidth="1"/>
    <col min="15874" max="15874" width="3.42578125" customWidth="1"/>
    <col min="15875" max="15875" width="59.5703125" customWidth="1"/>
    <col min="15876" max="15876" width="21.28515625" customWidth="1"/>
    <col min="15877" max="15877" width="18.7109375" customWidth="1"/>
    <col min="15878" max="15878" width="18.5703125" customWidth="1"/>
    <col min="16130" max="16130" width="3.42578125" customWidth="1"/>
    <col min="16131" max="16131" width="59.5703125" customWidth="1"/>
    <col min="16132" max="16132" width="21.28515625" customWidth="1"/>
    <col min="16133" max="16133" width="18.7109375" customWidth="1"/>
    <col min="16134" max="16134" width="18.5703125" customWidth="1"/>
  </cols>
  <sheetData>
    <row r="1" spans="1:8" x14ac:dyDescent="0.25">
      <c r="F1" s="274" t="s">
        <v>266</v>
      </c>
      <c r="G1" s="275"/>
    </row>
    <row r="3" spans="1:8" x14ac:dyDescent="0.25">
      <c r="B3" s="270" t="s">
        <v>257</v>
      </c>
      <c r="C3" s="270"/>
      <c r="D3" s="270"/>
      <c r="E3" s="270"/>
      <c r="F3" s="270"/>
      <c r="G3" s="270"/>
    </row>
    <row r="4" spans="1:8" x14ac:dyDescent="0.25">
      <c r="B4" s="46"/>
      <c r="C4" s="46"/>
      <c r="D4" s="46"/>
      <c r="E4" s="46"/>
      <c r="F4" s="46"/>
      <c r="G4" s="46"/>
    </row>
    <row r="5" spans="1:8" x14ac:dyDescent="0.25">
      <c r="B5" s="46"/>
      <c r="C5" s="46"/>
      <c r="D5" s="46"/>
      <c r="E5" s="46"/>
      <c r="F5" s="271" t="s">
        <v>66</v>
      </c>
      <c r="G5" s="271"/>
    </row>
    <row r="6" spans="1:8" ht="60" x14ac:dyDescent="0.25">
      <c r="B6" s="47" t="s">
        <v>67</v>
      </c>
      <c r="C6" s="48" t="s">
        <v>68</v>
      </c>
      <c r="D6" s="49" t="s">
        <v>69</v>
      </c>
      <c r="E6" s="49" t="s">
        <v>70</v>
      </c>
      <c r="F6" s="49" t="s">
        <v>195</v>
      </c>
      <c r="G6" s="165" t="s">
        <v>71</v>
      </c>
    </row>
    <row r="7" spans="1:8" ht="24" x14ac:dyDescent="0.25">
      <c r="A7" s="173"/>
      <c r="B7" s="152" t="s">
        <v>36</v>
      </c>
      <c r="C7" s="208" t="s">
        <v>256</v>
      </c>
      <c r="D7" s="168">
        <v>1614543</v>
      </c>
      <c r="E7" s="161">
        <v>1614543</v>
      </c>
      <c r="F7" s="166">
        <v>0</v>
      </c>
      <c r="G7" s="161">
        <f>D7-E7-F7</f>
        <v>0</v>
      </c>
    </row>
    <row r="8" spans="1:8" x14ac:dyDescent="0.25">
      <c r="A8" s="173"/>
      <c r="B8" s="153" t="s">
        <v>38</v>
      </c>
      <c r="C8" s="204" t="s">
        <v>258</v>
      </c>
      <c r="D8" s="205">
        <v>18573244</v>
      </c>
      <c r="E8" s="166">
        <v>18573244</v>
      </c>
      <c r="F8" s="166">
        <v>0</v>
      </c>
      <c r="G8" s="166">
        <f>D8-E8-F8</f>
        <v>0</v>
      </c>
    </row>
    <row r="9" spans="1:8" ht="24.75" x14ac:dyDescent="0.25">
      <c r="A9" s="173"/>
      <c r="B9" s="154" t="s">
        <v>39</v>
      </c>
      <c r="C9" s="156" t="s">
        <v>75</v>
      </c>
      <c r="D9" s="206">
        <v>5743870</v>
      </c>
      <c r="E9" s="207">
        <v>5743870</v>
      </c>
      <c r="F9" s="207">
        <v>0</v>
      </c>
      <c r="G9" s="207">
        <f>D9-E9-F9</f>
        <v>0</v>
      </c>
    </row>
    <row r="10" spans="1:8" x14ac:dyDescent="0.25">
      <c r="A10" s="173"/>
      <c r="B10" s="154" t="s">
        <v>41</v>
      </c>
      <c r="C10" s="157" t="s">
        <v>77</v>
      </c>
      <c r="D10" s="206">
        <v>374000</v>
      </c>
      <c r="E10" s="207">
        <v>374000</v>
      </c>
      <c r="F10" s="207">
        <v>0</v>
      </c>
      <c r="G10" s="207">
        <f>D10-E10-F10</f>
        <v>0</v>
      </c>
    </row>
    <row r="11" spans="1:8" x14ac:dyDescent="0.25">
      <c r="A11" s="173"/>
      <c r="B11" s="155" t="s">
        <v>43</v>
      </c>
      <c r="C11" s="158" t="s">
        <v>79</v>
      </c>
      <c r="D11" s="205">
        <f>SUM(D9:D10)</f>
        <v>6117870</v>
      </c>
      <c r="E11" s="166">
        <f>SUM(E9:E10)</f>
        <v>6117870</v>
      </c>
      <c r="F11" s="166">
        <f>SUM(F7:F10)</f>
        <v>0</v>
      </c>
      <c r="G11" s="166">
        <f>SUM(G7:G10)</f>
        <v>0</v>
      </c>
    </row>
    <row r="12" spans="1:8" x14ac:dyDescent="0.25">
      <c r="A12" s="173"/>
      <c r="B12" s="155" t="s">
        <v>53</v>
      </c>
      <c r="C12" s="158" t="s">
        <v>196</v>
      </c>
      <c r="D12" s="205">
        <v>4556858</v>
      </c>
      <c r="E12" s="166">
        <v>4556858</v>
      </c>
      <c r="F12" s="166">
        <f>SUM(F8:F11)</f>
        <v>0</v>
      </c>
      <c r="G12" s="166">
        <f>SUM(G8:G11)</f>
        <v>0</v>
      </c>
    </row>
    <row r="13" spans="1:8" x14ac:dyDescent="0.25">
      <c r="A13" s="173"/>
      <c r="B13" s="155" t="s">
        <v>54</v>
      </c>
      <c r="C13" s="157" t="s">
        <v>259</v>
      </c>
      <c r="D13" s="206">
        <v>350000</v>
      </c>
      <c r="E13" s="207">
        <v>350000</v>
      </c>
      <c r="F13" s="207">
        <v>0</v>
      </c>
      <c r="G13" s="207">
        <f>D13-E13-F13</f>
        <v>0</v>
      </c>
    </row>
    <row r="14" spans="1:8" ht="15" customHeight="1" x14ac:dyDescent="0.25">
      <c r="A14" s="173"/>
      <c r="B14" s="155" t="s">
        <v>55</v>
      </c>
      <c r="C14" s="156" t="s">
        <v>221</v>
      </c>
      <c r="D14" s="169">
        <v>1921510</v>
      </c>
      <c r="E14" s="167">
        <v>1727200</v>
      </c>
      <c r="F14" s="167">
        <v>194310</v>
      </c>
      <c r="G14" s="162">
        <f>D14-(F14+E14)</f>
        <v>0</v>
      </c>
    </row>
    <row r="15" spans="1:8" x14ac:dyDescent="0.25">
      <c r="A15" s="173"/>
      <c r="B15" s="155" t="s">
        <v>73</v>
      </c>
      <c r="C15" s="159" t="s">
        <v>222</v>
      </c>
      <c r="D15" s="170">
        <f>SUM(D13:D14)</f>
        <v>2271510</v>
      </c>
      <c r="E15" s="170">
        <f>SUM(E13:E14)</f>
        <v>2077200</v>
      </c>
      <c r="F15" s="170">
        <f>SUM(F13:F14)</f>
        <v>194310</v>
      </c>
      <c r="G15" s="170">
        <f>SUM(G13:G14)</f>
        <v>0</v>
      </c>
      <c r="H15" s="84"/>
    </row>
    <row r="16" spans="1:8" ht="15.75" thickBot="1" x14ac:dyDescent="0.3">
      <c r="A16" s="173"/>
      <c r="B16" s="210" t="s">
        <v>74</v>
      </c>
      <c r="C16" s="159" t="s">
        <v>260</v>
      </c>
      <c r="D16" s="171">
        <v>29727000</v>
      </c>
      <c r="E16" s="164">
        <v>29727000</v>
      </c>
      <c r="F16" s="163">
        <v>0</v>
      </c>
      <c r="G16" s="164">
        <f>E16+F16-D16</f>
        <v>0</v>
      </c>
    </row>
    <row r="17" spans="1:7" ht="15.75" thickBot="1" x14ac:dyDescent="0.3">
      <c r="A17" s="173"/>
      <c r="B17" s="211" t="s">
        <v>76</v>
      </c>
      <c r="C17" s="160" t="s">
        <v>82</v>
      </c>
      <c r="D17" s="172">
        <f>D7+D8+D11+D12+D15+D16</f>
        <v>62861025</v>
      </c>
      <c r="E17" s="172">
        <f>E7+E8+E11+E12+E15+E16</f>
        <v>62666715</v>
      </c>
      <c r="F17" s="172">
        <f>F7+F8+F11+F12+F15+F16</f>
        <v>194310</v>
      </c>
      <c r="G17" s="172">
        <f>G7+G8+G11+G12+G15+G16</f>
        <v>0</v>
      </c>
    </row>
    <row r="18" spans="1:7" x14ac:dyDescent="0.25">
      <c r="B18" s="46"/>
      <c r="C18" s="50"/>
      <c r="D18" s="51"/>
      <c r="E18" s="51"/>
      <c r="F18" s="51"/>
      <c r="G18" s="51"/>
    </row>
    <row r="19" spans="1:7" x14ac:dyDescent="0.25">
      <c r="B19" s="46"/>
      <c r="C19" s="50"/>
      <c r="D19" s="51"/>
      <c r="E19" s="51"/>
      <c r="F19" s="51"/>
      <c r="G19" s="51"/>
    </row>
    <row r="25" spans="1:7" x14ac:dyDescent="0.25">
      <c r="B25" s="46"/>
      <c r="C25" s="50"/>
      <c r="D25" s="51"/>
      <c r="E25" s="51"/>
      <c r="F25" s="51"/>
      <c r="G25" s="51"/>
    </row>
    <row r="26" spans="1:7" x14ac:dyDescent="0.25">
      <c r="B26" s="46"/>
      <c r="C26" s="50"/>
      <c r="D26" s="51"/>
      <c r="E26" s="51"/>
      <c r="F26" s="51"/>
      <c r="G26" s="51"/>
    </row>
    <row r="27" spans="1:7" x14ac:dyDescent="0.25">
      <c r="B27" s="46"/>
      <c r="C27" s="50"/>
      <c r="D27" s="51"/>
      <c r="E27" s="51"/>
      <c r="F27" s="51"/>
      <c r="G27" s="51"/>
    </row>
    <row r="28" spans="1:7" x14ac:dyDescent="0.25">
      <c r="B28" s="46"/>
      <c r="C28" s="50"/>
      <c r="D28" s="51"/>
      <c r="E28" s="51"/>
      <c r="F28" s="51"/>
      <c r="G28" s="51"/>
    </row>
    <row r="29" spans="1:7" x14ac:dyDescent="0.25">
      <c r="B29" s="46"/>
      <c r="C29" s="50"/>
      <c r="D29" s="51"/>
      <c r="E29" s="51"/>
      <c r="F29" s="51"/>
      <c r="G29" s="51"/>
    </row>
    <row r="30" spans="1:7" x14ac:dyDescent="0.25">
      <c r="B30" s="46"/>
      <c r="C30" s="50"/>
      <c r="D30" s="51"/>
      <c r="E30" s="51"/>
      <c r="F30" s="51"/>
      <c r="G30" s="51"/>
    </row>
    <row r="31" spans="1:7" x14ac:dyDescent="0.25">
      <c r="B31" s="46"/>
      <c r="C31" s="50"/>
      <c r="D31" s="51"/>
      <c r="E31" s="51"/>
      <c r="F31" s="51"/>
      <c r="G31" s="51"/>
    </row>
    <row r="32" spans="1:7" x14ac:dyDescent="0.25">
      <c r="B32" s="46"/>
      <c r="C32" s="50"/>
      <c r="D32" s="51"/>
      <c r="E32" s="51"/>
      <c r="F32" s="51"/>
      <c r="G32" s="51"/>
    </row>
    <row r="33" spans="2:7" x14ac:dyDescent="0.25">
      <c r="B33" s="46"/>
      <c r="C33" s="50"/>
      <c r="D33" s="51"/>
      <c r="E33" s="51"/>
      <c r="F33" s="51"/>
      <c r="G33" s="51"/>
    </row>
    <row r="34" spans="2:7" x14ac:dyDescent="0.25">
      <c r="B34" s="46"/>
      <c r="C34" s="50"/>
      <c r="D34" s="51"/>
      <c r="E34" s="51"/>
      <c r="F34" s="51"/>
      <c r="G34" s="51"/>
    </row>
    <row r="35" spans="2:7" x14ac:dyDescent="0.25">
      <c r="B35" s="46"/>
      <c r="C35" s="50"/>
      <c r="D35" s="51"/>
      <c r="E35" s="51"/>
      <c r="F35" s="51"/>
      <c r="G35" s="51"/>
    </row>
    <row r="36" spans="2:7" x14ac:dyDescent="0.25">
      <c r="B36" s="46"/>
      <c r="C36" s="50"/>
      <c r="D36" s="51"/>
      <c r="E36" s="51"/>
      <c r="F36" s="51"/>
      <c r="G36" s="51"/>
    </row>
    <row r="37" spans="2:7" x14ac:dyDescent="0.25">
      <c r="B37" s="46"/>
      <c r="C37" s="50"/>
      <c r="D37" s="51"/>
      <c r="E37" s="51"/>
      <c r="F37" s="51"/>
      <c r="G37" s="51"/>
    </row>
    <row r="38" spans="2:7" x14ac:dyDescent="0.25">
      <c r="B38" s="46"/>
      <c r="C38" s="46"/>
      <c r="D38" s="51"/>
      <c r="E38" s="51"/>
      <c r="F38" s="51"/>
      <c r="G38" s="51"/>
    </row>
    <row r="39" spans="2:7" x14ac:dyDescent="0.25">
      <c r="B39" s="46"/>
      <c r="C39" s="46"/>
      <c r="D39" s="51"/>
      <c r="E39" s="51"/>
      <c r="F39" s="51"/>
      <c r="G39" s="51"/>
    </row>
    <row r="40" spans="2:7" x14ac:dyDescent="0.25">
      <c r="B40" s="46"/>
      <c r="C40" s="46"/>
      <c r="D40" s="51"/>
      <c r="E40" s="51"/>
      <c r="F40" s="51"/>
      <c r="G40" s="51"/>
    </row>
    <row r="41" spans="2:7" x14ac:dyDescent="0.25">
      <c r="B41" s="46"/>
      <c r="C41" s="46"/>
      <c r="D41" s="51"/>
      <c r="E41" s="51"/>
      <c r="F41" s="51"/>
      <c r="G41" s="51"/>
    </row>
    <row r="42" spans="2:7" x14ac:dyDescent="0.25">
      <c r="B42" s="46"/>
      <c r="C42" s="46"/>
      <c r="D42" s="51"/>
      <c r="E42" s="51"/>
      <c r="F42" s="51"/>
      <c r="G42" s="51"/>
    </row>
    <row r="43" spans="2:7" x14ac:dyDescent="0.25">
      <c r="B43" s="46"/>
      <c r="C43" s="46"/>
      <c r="D43" s="51"/>
      <c r="E43" s="51"/>
      <c r="F43" s="51"/>
      <c r="G43" s="51"/>
    </row>
    <row r="44" spans="2:7" x14ac:dyDescent="0.25">
      <c r="B44" s="46"/>
      <c r="C44" s="46"/>
      <c r="D44" s="51"/>
      <c r="E44" s="51"/>
      <c r="F44" s="51"/>
      <c r="G44" s="51"/>
    </row>
    <row r="45" spans="2:7" x14ac:dyDescent="0.25">
      <c r="B45" s="46"/>
      <c r="C45" s="46"/>
      <c r="D45" s="51"/>
      <c r="E45" s="51"/>
      <c r="F45" s="51"/>
      <c r="G45" s="51"/>
    </row>
    <row r="46" spans="2:7" x14ac:dyDescent="0.25">
      <c r="B46" s="46"/>
      <c r="C46" s="46"/>
      <c r="D46" s="51"/>
      <c r="E46" s="51"/>
      <c r="F46" s="51"/>
      <c r="G46" s="51"/>
    </row>
    <row r="47" spans="2:7" x14ac:dyDescent="0.25">
      <c r="B47" s="46"/>
      <c r="C47" s="46"/>
      <c r="D47" s="51"/>
      <c r="E47" s="51"/>
      <c r="F47" s="51"/>
      <c r="G47" s="51"/>
    </row>
    <row r="48" spans="2:7" x14ac:dyDescent="0.25">
      <c r="B48" s="46"/>
      <c r="C48" s="46"/>
      <c r="D48" s="51"/>
      <c r="E48" s="51"/>
      <c r="F48" s="51"/>
      <c r="G48" s="51"/>
    </row>
    <row r="49" spans="2:7" x14ac:dyDescent="0.25">
      <c r="B49" s="46"/>
      <c r="C49" s="46"/>
      <c r="D49" s="51"/>
      <c r="E49" s="51"/>
      <c r="F49" s="51"/>
      <c r="G49" s="51"/>
    </row>
    <row r="50" spans="2:7" x14ac:dyDescent="0.25">
      <c r="B50" s="46"/>
      <c r="C50" s="46"/>
      <c r="D50" s="51"/>
      <c r="E50" s="51"/>
      <c r="F50" s="51"/>
      <c r="G50" s="51"/>
    </row>
    <row r="51" spans="2:7" x14ac:dyDescent="0.25">
      <c r="B51" s="46"/>
      <c r="C51" s="46"/>
      <c r="D51" s="51"/>
      <c r="E51" s="51"/>
      <c r="F51" s="51"/>
      <c r="G51" s="51"/>
    </row>
    <row r="52" spans="2:7" x14ac:dyDescent="0.25">
      <c r="B52" s="46"/>
      <c r="C52" s="46"/>
      <c r="D52" s="51"/>
      <c r="E52" s="51"/>
      <c r="F52" s="51"/>
      <c r="G52" s="51"/>
    </row>
    <row r="53" spans="2:7" x14ac:dyDescent="0.25">
      <c r="B53" s="46"/>
      <c r="C53" s="46"/>
      <c r="D53" s="51"/>
      <c r="E53" s="51"/>
      <c r="F53" s="51"/>
      <c r="G53" s="51"/>
    </row>
    <row r="54" spans="2:7" x14ac:dyDescent="0.25">
      <c r="B54" s="46"/>
      <c r="C54" s="46"/>
      <c r="D54" s="51"/>
      <c r="E54" s="51"/>
      <c r="F54" s="51"/>
      <c r="G54" s="51"/>
    </row>
    <row r="55" spans="2:7" x14ac:dyDescent="0.25">
      <c r="B55" s="46"/>
      <c r="C55" s="46"/>
      <c r="D55" s="51"/>
      <c r="E55" s="51"/>
      <c r="F55" s="51"/>
      <c r="G55" s="51"/>
    </row>
    <row r="56" spans="2:7" x14ac:dyDescent="0.25">
      <c r="B56" s="46"/>
      <c r="C56" s="46"/>
      <c r="D56" s="51"/>
      <c r="E56" s="51"/>
      <c r="F56" s="51"/>
      <c r="G56" s="51"/>
    </row>
    <row r="57" spans="2:7" x14ac:dyDescent="0.25">
      <c r="B57" s="46"/>
      <c r="C57" s="46"/>
      <c r="D57" s="51"/>
      <c r="E57" s="51"/>
      <c r="F57" s="51"/>
      <c r="G57" s="51"/>
    </row>
    <row r="58" spans="2:7" x14ac:dyDescent="0.25">
      <c r="B58" s="46"/>
      <c r="C58" s="46"/>
      <c r="D58" s="51"/>
      <c r="E58" s="51"/>
      <c r="F58" s="51"/>
      <c r="G58" s="51"/>
    </row>
    <row r="59" spans="2:7" x14ac:dyDescent="0.25">
      <c r="B59" s="46"/>
      <c r="C59" s="46"/>
      <c r="D59" s="51"/>
      <c r="E59" s="51"/>
      <c r="F59" s="51"/>
      <c r="G59" s="51"/>
    </row>
    <row r="60" spans="2:7" x14ac:dyDescent="0.25">
      <c r="B60" s="46"/>
      <c r="C60" s="46"/>
      <c r="D60" s="51"/>
      <c r="E60" s="51"/>
      <c r="F60" s="51"/>
      <c r="G60" s="51"/>
    </row>
    <row r="61" spans="2:7" x14ac:dyDescent="0.25">
      <c r="B61" s="46"/>
      <c r="C61" s="46"/>
      <c r="D61" s="51"/>
      <c r="E61" s="51"/>
      <c r="F61" s="51"/>
      <c r="G61" s="51"/>
    </row>
    <row r="62" spans="2:7" x14ac:dyDescent="0.25">
      <c r="B62" s="46"/>
      <c r="C62" s="46"/>
      <c r="D62" s="51"/>
      <c r="E62" s="51"/>
      <c r="F62" s="51"/>
      <c r="G62" s="51"/>
    </row>
    <row r="63" spans="2:7" x14ac:dyDescent="0.25">
      <c r="B63" s="46"/>
      <c r="C63" s="46"/>
      <c r="D63" s="51"/>
      <c r="E63" s="51"/>
      <c r="F63" s="51"/>
      <c r="G63" s="51"/>
    </row>
    <row r="64" spans="2:7" x14ac:dyDescent="0.25">
      <c r="B64" s="46"/>
      <c r="C64" s="46"/>
      <c r="D64" s="51"/>
      <c r="E64" s="51"/>
      <c r="F64" s="51"/>
      <c r="G64" s="51"/>
    </row>
    <row r="65" spans="2:7" x14ac:dyDescent="0.25">
      <c r="B65" s="46"/>
      <c r="C65" s="46"/>
      <c r="D65" s="51"/>
      <c r="E65" s="51"/>
      <c r="F65" s="51"/>
      <c r="G65" s="51"/>
    </row>
    <row r="66" spans="2:7" x14ac:dyDescent="0.25">
      <c r="B66" s="46"/>
      <c r="C66" s="46"/>
      <c r="D66" s="51"/>
      <c r="E66" s="51"/>
      <c r="F66" s="51"/>
      <c r="G66" s="51"/>
    </row>
    <row r="67" spans="2:7" x14ac:dyDescent="0.25">
      <c r="B67" s="46"/>
      <c r="C67" s="46"/>
      <c r="D67" s="51"/>
      <c r="E67" s="51"/>
      <c r="F67" s="51"/>
      <c r="G67" s="51"/>
    </row>
    <row r="68" spans="2:7" x14ac:dyDescent="0.25">
      <c r="B68" s="46"/>
      <c r="C68" s="46"/>
      <c r="D68" s="51"/>
      <c r="E68" s="51"/>
      <c r="F68" s="51"/>
      <c r="G68" s="51"/>
    </row>
    <row r="69" spans="2:7" x14ac:dyDescent="0.25">
      <c r="B69" s="46"/>
      <c r="C69" s="46"/>
      <c r="D69" s="51"/>
      <c r="E69" s="51"/>
      <c r="F69" s="51"/>
      <c r="G69" s="51"/>
    </row>
    <row r="70" spans="2:7" x14ac:dyDescent="0.25">
      <c r="B70" s="46"/>
      <c r="C70" s="46"/>
      <c r="D70" s="51"/>
      <c r="E70" s="51"/>
      <c r="F70" s="51"/>
      <c r="G70" s="51"/>
    </row>
    <row r="71" spans="2:7" x14ac:dyDescent="0.25">
      <c r="B71" s="46"/>
      <c r="C71" s="46"/>
      <c r="D71" s="51"/>
      <c r="E71" s="51"/>
      <c r="F71" s="51"/>
      <c r="G71" s="51"/>
    </row>
    <row r="72" spans="2:7" x14ac:dyDescent="0.25">
      <c r="B72" s="46"/>
      <c r="C72" s="46"/>
      <c r="D72" s="51"/>
      <c r="E72" s="51"/>
      <c r="F72" s="51"/>
      <c r="G72" s="51"/>
    </row>
    <row r="73" spans="2:7" x14ac:dyDescent="0.25">
      <c r="B73" s="46"/>
      <c r="C73" s="46"/>
      <c r="D73" s="51"/>
      <c r="E73" s="51"/>
      <c r="F73" s="51"/>
      <c r="G73" s="51"/>
    </row>
    <row r="74" spans="2:7" x14ac:dyDescent="0.25">
      <c r="B74" s="46"/>
      <c r="C74" s="46"/>
      <c r="D74" s="51"/>
      <c r="E74" s="51"/>
      <c r="F74" s="51"/>
      <c r="G74" s="51"/>
    </row>
    <row r="75" spans="2:7" x14ac:dyDescent="0.25">
      <c r="B75" s="46"/>
      <c r="C75" s="46"/>
      <c r="D75" s="51"/>
      <c r="E75" s="51"/>
      <c r="F75" s="51"/>
      <c r="G75" s="51"/>
    </row>
    <row r="76" spans="2:7" x14ac:dyDescent="0.25">
      <c r="B76" s="46"/>
      <c r="C76" s="46"/>
      <c r="D76" s="51"/>
      <c r="E76" s="51"/>
      <c r="F76" s="51"/>
      <c r="G76" s="51"/>
    </row>
    <row r="77" spans="2:7" x14ac:dyDescent="0.25">
      <c r="B77" s="46"/>
      <c r="C77" s="46"/>
      <c r="D77" s="51"/>
      <c r="E77" s="51"/>
      <c r="F77" s="51"/>
      <c r="G77" s="51"/>
    </row>
    <row r="78" spans="2:7" x14ac:dyDescent="0.25">
      <c r="B78" s="46"/>
      <c r="C78" s="46"/>
      <c r="D78" s="51"/>
      <c r="E78" s="51"/>
      <c r="F78" s="51"/>
      <c r="G78" s="51"/>
    </row>
    <row r="79" spans="2:7" x14ac:dyDescent="0.25">
      <c r="B79" s="46"/>
      <c r="C79" s="46"/>
      <c r="D79" s="51"/>
      <c r="E79" s="51"/>
      <c r="F79" s="51"/>
      <c r="G79" s="51"/>
    </row>
    <row r="80" spans="2:7" x14ac:dyDescent="0.25">
      <c r="B80" s="46"/>
      <c r="C80" s="46"/>
      <c r="D80" s="51"/>
      <c r="E80" s="51"/>
      <c r="F80" s="51"/>
      <c r="G80" s="51"/>
    </row>
    <row r="81" spans="2:7" x14ac:dyDescent="0.25">
      <c r="B81" s="46"/>
      <c r="C81" s="46"/>
      <c r="D81" s="51"/>
      <c r="E81" s="51"/>
      <c r="F81" s="51"/>
      <c r="G81" s="51"/>
    </row>
    <row r="82" spans="2:7" x14ac:dyDescent="0.25">
      <c r="B82" s="46"/>
      <c r="C82" s="46"/>
      <c r="D82" s="51"/>
      <c r="E82" s="51"/>
      <c r="F82" s="51"/>
      <c r="G82" s="51"/>
    </row>
    <row r="83" spans="2:7" x14ac:dyDescent="0.25">
      <c r="B83" s="46"/>
      <c r="C83" s="46"/>
      <c r="D83" s="51"/>
      <c r="E83" s="51"/>
      <c r="F83" s="51"/>
      <c r="G83" s="51"/>
    </row>
    <row r="84" spans="2:7" x14ac:dyDescent="0.25">
      <c r="B84" s="46"/>
      <c r="C84" s="46"/>
      <c r="D84" s="51"/>
      <c r="E84" s="51"/>
      <c r="F84" s="51"/>
      <c r="G84" s="51"/>
    </row>
    <row r="85" spans="2:7" x14ac:dyDescent="0.25">
      <c r="B85" s="46"/>
      <c r="C85" s="46"/>
      <c r="D85" s="51"/>
      <c r="E85" s="51"/>
      <c r="F85" s="51"/>
      <c r="G85" s="51"/>
    </row>
    <row r="86" spans="2:7" x14ac:dyDescent="0.25">
      <c r="B86" s="46"/>
      <c r="C86" s="46"/>
      <c r="D86" s="51"/>
      <c r="E86" s="51"/>
      <c r="F86" s="51"/>
      <c r="G86" s="51"/>
    </row>
    <row r="87" spans="2:7" x14ac:dyDescent="0.25">
      <c r="B87" s="46"/>
      <c r="C87" s="46"/>
      <c r="D87" s="51"/>
      <c r="E87" s="51"/>
      <c r="F87" s="51"/>
      <c r="G87" s="51"/>
    </row>
    <row r="88" spans="2:7" x14ac:dyDescent="0.25">
      <c r="B88" s="46"/>
      <c r="C88" s="46"/>
      <c r="D88" s="51"/>
      <c r="E88" s="51"/>
      <c r="F88" s="51"/>
      <c r="G88" s="51"/>
    </row>
    <row r="89" spans="2:7" x14ac:dyDescent="0.25">
      <c r="B89" s="46"/>
      <c r="C89" s="46"/>
      <c r="D89" s="51"/>
      <c r="E89" s="51"/>
      <c r="F89" s="51"/>
      <c r="G89" s="51"/>
    </row>
    <row r="90" spans="2:7" x14ac:dyDescent="0.25">
      <c r="B90" s="46"/>
      <c r="C90" s="46"/>
      <c r="D90" s="51"/>
      <c r="E90" s="51"/>
      <c r="F90" s="51"/>
      <c r="G90" s="51"/>
    </row>
    <row r="91" spans="2:7" x14ac:dyDescent="0.25">
      <c r="B91" s="46"/>
      <c r="C91" s="46"/>
      <c r="D91" s="51"/>
      <c r="E91" s="51"/>
      <c r="F91" s="51"/>
      <c r="G91" s="51"/>
    </row>
    <row r="92" spans="2:7" x14ac:dyDescent="0.25">
      <c r="B92" s="46"/>
      <c r="C92" s="46"/>
      <c r="D92" s="51"/>
      <c r="E92" s="51"/>
      <c r="F92" s="51"/>
      <c r="G92" s="51"/>
    </row>
    <row r="93" spans="2:7" x14ac:dyDescent="0.25">
      <c r="B93" s="46"/>
      <c r="C93" s="46"/>
      <c r="D93" s="51"/>
      <c r="E93" s="51"/>
      <c r="F93" s="51"/>
      <c r="G93" s="51"/>
    </row>
    <row r="94" spans="2:7" x14ac:dyDescent="0.25">
      <c r="B94" s="46"/>
      <c r="C94" s="46"/>
      <c r="D94" s="51"/>
      <c r="E94" s="51"/>
      <c r="F94" s="51"/>
      <c r="G94" s="51"/>
    </row>
    <row r="95" spans="2:7" x14ac:dyDescent="0.25">
      <c r="B95" s="46"/>
      <c r="C95" s="46"/>
      <c r="D95" s="51"/>
      <c r="E95" s="51"/>
      <c r="F95" s="51"/>
      <c r="G95" s="51"/>
    </row>
    <row r="96" spans="2:7" x14ac:dyDescent="0.25">
      <c r="B96" s="46"/>
      <c r="C96" s="46"/>
      <c r="D96" s="51"/>
      <c r="E96" s="51"/>
      <c r="F96" s="51"/>
      <c r="G96" s="51"/>
    </row>
    <row r="97" spans="2:7" x14ac:dyDescent="0.25">
      <c r="B97" s="46"/>
      <c r="C97" s="46"/>
      <c r="D97" s="51"/>
      <c r="E97" s="51"/>
      <c r="F97" s="51"/>
      <c r="G97" s="51"/>
    </row>
    <row r="98" spans="2:7" x14ac:dyDescent="0.25">
      <c r="B98" s="46"/>
      <c r="C98" s="46"/>
      <c r="D98" s="51"/>
      <c r="E98" s="51"/>
      <c r="F98" s="51"/>
      <c r="G98" s="51"/>
    </row>
    <row r="99" spans="2:7" x14ac:dyDescent="0.25">
      <c r="B99" s="46"/>
      <c r="C99" s="46"/>
      <c r="D99" s="51"/>
      <c r="E99" s="51"/>
      <c r="F99" s="51"/>
      <c r="G99" s="51"/>
    </row>
    <row r="100" spans="2:7" x14ac:dyDescent="0.25">
      <c r="B100" s="46"/>
      <c r="C100" s="46"/>
      <c r="D100" s="51"/>
      <c r="E100" s="51"/>
      <c r="F100" s="51"/>
      <c r="G100" s="51"/>
    </row>
    <row r="101" spans="2:7" x14ac:dyDescent="0.25">
      <c r="B101" s="46"/>
      <c r="C101" s="46"/>
      <c r="D101" s="51"/>
      <c r="E101" s="51"/>
      <c r="F101" s="51"/>
      <c r="G101" s="51"/>
    </row>
    <row r="102" spans="2:7" x14ac:dyDescent="0.25">
      <c r="B102" s="46"/>
      <c r="C102" s="46"/>
      <c r="D102" s="51"/>
      <c r="E102" s="51"/>
      <c r="F102" s="51"/>
      <c r="G102" s="51"/>
    </row>
    <row r="103" spans="2:7" x14ac:dyDescent="0.25">
      <c r="B103" s="46"/>
      <c r="C103" s="46"/>
      <c r="D103" s="51"/>
      <c r="E103" s="51"/>
      <c r="F103" s="51"/>
      <c r="G103" s="51"/>
    </row>
    <row r="104" spans="2:7" x14ac:dyDescent="0.25">
      <c r="B104" s="46"/>
      <c r="C104" s="46"/>
      <c r="D104" s="51"/>
      <c r="E104" s="51"/>
      <c r="F104" s="51"/>
      <c r="G104" s="51"/>
    </row>
    <row r="105" spans="2:7" x14ac:dyDescent="0.25">
      <c r="B105" s="46"/>
      <c r="C105" s="46"/>
      <c r="D105" s="51"/>
      <c r="E105" s="51"/>
      <c r="F105" s="51"/>
      <c r="G105" s="51"/>
    </row>
    <row r="106" spans="2:7" x14ac:dyDescent="0.25">
      <c r="B106" s="46"/>
      <c r="C106" s="46"/>
      <c r="D106" s="51"/>
      <c r="E106" s="51"/>
      <c r="F106" s="51"/>
      <c r="G106" s="51"/>
    </row>
    <row r="107" spans="2:7" x14ac:dyDescent="0.25">
      <c r="B107" s="46"/>
      <c r="C107" s="46"/>
      <c r="D107" s="51"/>
      <c r="E107" s="51"/>
      <c r="F107" s="51"/>
      <c r="G107" s="51"/>
    </row>
    <row r="108" spans="2:7" x14ac:dyDescent="0.25">
      <c r="B108" s="46"/>
      <c r="C108" s="46"/>
      <c r="D108" s="51"/>
      <c r="E108" s="51"/>
      <c r="F108" s="51"/>
      <c r="G108" s="51"/>
    </row>
    <row r="109" spans="2:7" x14ac:dyDescent="0.25">
      <c r="B109" s="46"/>
      <c r="C109" s="46"/>
      <c r="D109" s="51"/>
      <c r="E109" s="51"/>
      <c r="F109" s="51"/>
      <c r="G109" s="51"/>
    </row>
    <row r="110" spans="2:7" x14ac:dyDescent="0.25">
      <c r="B110" s="46"/>
      <c r="C110" s="46"/>
      <c r="D110" s="51"/>
      <c r="E110" s="51"/>
      <c r="F110" s="51"/>
      <c r="G110" s="51"/>
    </row>
    <row r="111" spans="2:7" x14ac:dyDescent="0.25">
      <c r="B111" s="46"/>
      <c r="C111" s="46"/>
      <c r="D111" s="51"/>
      <c r="E111" s="51"/>
      <c r="F111" s="51"/>
      <c r="G111" s="51"/>
    </row>
    <row r="112" spans="2:7" x14ac:dyDescent="0.25">
      <c r="B112" s="46"/>
      <c r="C112" s="46"/>
      <c r="D112" s="51"/>
      <c r="E112" s="51"/>
      <c r="F112" s="51"/>
      <c r="G112" s="51"/>
    </row>
    <row r="113" spans="2:7" x14ac:dyDescent="0.25">
      <c r="B113" s="46"/>
      <c r="C113" s="46"/>
      <c r="D113" s="51"/>
      <c r="E113" s="51"/>
      <c r="F113" s="51"/>
      <c r="G113" s="51"/>
    </row>
    <row r="114" spans="2:7" x14ac:dyDescent="0.25">
      <c r="B114" s="46"/>
      <c r="C114" s="46"/>
      <c r="D114" s="51"/>
      <c r="E114" s="51"/>
      <c r="F114" s="51"/>
      <c r="G114" s="51"/>
    </row>
    <row r="115" spans="2:7" x14ac:dyDescent="0.25">
      <c r="B115" s="46"/>
      <c r="C115" s="46"/>
      <c r="D115" s="51"/>
      <c r="E115" s="51"/>
      <c r="F115" s="51"/>
      <c r="G115" s="51"/>
    </row>
    <row r="116" spans="2:7" x14ac:dyDescent="0.25">
      <c r="B116" s="46"/>
      <c r="C116" s="46"/>
      <c r="D116" s="51"/>
      <c r="E116" s="51"/>
      <c r="F116" s="51"/>
      <c r="G116" s="51"/>
    </row>
    <row r="117" spans="2:7" x14ac:dyDescent="0.25">
      <c r="B117" s="46"/>
      <c r="C117" s="46"/>
      <c r="D117" s="50"/>
      <c r="E117" s="50"/>
      <c r="F117" s="50"/>
      <c r="G117" s="50"/>
    </row>
    <row r="118" spans="2:7" x14ac:dyDescent="0.25">
      <c r="D118" s="55"/>
      <c r="E118" s="55"/>
      <c r="F118" s="55"/>
      <c r="G118" s="55"/>
    </row>
  </sheetData>
  <mergeCells count="3">
    <mergeCell ref="F1:G1"/>
    <mergeCell ref="B3:G3"/>
    <mergeCell ref="F5:G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0"/>
  <sheetViews>
    <sheetView workbookViewId="0">
      <selection activeCell="D14" sqref="D14"/>
    </sheetView>
  </sheetViews>
  <sheetFormatPr defaultRowHeight="15" x14ac:dyDescent="0.25"/>
  <cols>
    <col min="1" max="1" width="1" customWidth="1"/>
    <col min="2" max="2" width="5.7109375" customWidth="1"/>
    <col min="3" max="3" width="40.85546875" customWidth="1"/>
    <col min="4" max="4" width="18" customWidth="1"/>
    <col min="5" max="5" width="18.140625" customWidth="1"/>
    <col min="6" max="6" width="18.28515625" customWidth="1"/>
  </cols>
  <sheetData>
    <row r="1" spans="1:7" x14ac:dyDescent="0.25">
      <c r="B1" s="274" t="s">
        <v>206</v>
      </c>
      <c r="C1" s="274"/>
      <c r="D1" s="274"/>
      <c r="E1" s="274"/>
      <c r="F1" s="274"/>
      <c r="G1" s="274"/>
    </row>
    <row r="3" spans="1:7" x14ac:dyDescent="0.25">
      <c r="B3" s="276" t="s">
        <v>267</v>
      </c>
      <c r="C3" s="276"/>
      <c r="D3" s="276"/>
      <c r="E3" s="276"/>
      <c r="F3" s="276"/>
      <c r="G3" s="276"/>
    </row>
    <row r="5" spans="1:7" ht="60" x14ac:dyDescent="0.25">
      <c r="B5" s="47" t="s">
        <v>67</v>
      </c>
      <c r="C5" s="48" t="s">
        <v>68</v>
      </c>
      <c r="D5" s="49" t="s">
        <v>262</v>
      </c>
      <c r="E5" s="49" t="s">
        <v>263</v>
      </c>
      <c r="F5" s="49" t="s">
        <v>195</v>
      </c>
      <c r="G5" s="165" t="s">
        <v>71</v>
      </c>
    </row>
    <row r="6" spans="1:7" ht="35.25" customHeight="1" x14ac:dyDescent="0.25">
      <c r="A6" s="173"/>
      <c r="B6" s="209" t="s">
        <v>36</v>
      </c>
      <c r="C6" s="218" t="s">
        <v>261</v>
      </c>
      <c r="D6" s="220">
        <v>248920</v>
      </c>
      <c r="E6" s="221">
        <v>248920</v>
      </c>
      <c r="F6" s="222">
        <v>0</v>
      </c>
      <c r="G6" s="221">
        <f>D6-E6-F6</f>
        <v>0</v>
      </c>
    </row>
    <row r="7" spans="1:7" ht="27.75" customHeight="1" x14ac:dyDescent="0.25">
      <c r="A7" s="173"/>
      <c r="B7" s="155" t="s">
        <v>38</v>
      </c>
      <c r="C7" s="219" t="s">
        <v>222</v>
      </c>
      <c r="D7" s="223">
        <f>SUM(D6)</f>
        <v>248920</v>
      </c>
      <c r="E7" s="224">
        <f>SUM(E6)</f>
        <v>248920</v>
      </c>
      <c r="F7" s="224">
        <v>0</v>
      </c>
      <c r="G7" s="224">
        <f>D7-E7-F7</f>
        <v>0</v>
      </c>
    </row>
    <row r="8" spans="1:7" ht="49.5" customHeight="1" thickBot="1" x14ac:dyDescent="0.3">
      <c r="A8" s="173"/>
      <c r="B8" s="154" t="s">
        <v>39</v>
      </c>
      <c r="C8" s="217" t="s">
        <v>264</v>
      </c>
      <c r="D8" s="225">
        <v>156000</v>
      </c>
      <c r="E8" s="225">
        <v>156000</v>
      </c>
      <c r="F8" s="226">
        <v>0</v>
      </c>
      <c r="G8" s="222">
        <f>D8-E8-F8</f>
        <v>0</v>
      </c>
    </row>
    <row r="9" spans="1:7" ht="15.75" thickBot="1" x14ac:dyDescent="0.3">
      <c r="A9" s="173"/>
      <c r="B9" s="212" t="s">
        <v>41</v>
      </c>
      <c r="C9" s="229" t="s">
        <v>265</v>
      </c>
      <c r="D9" s="227">
        <f>D7+D8</f>
        <v>404920</v>
      </c>
      <c r="E9" s="227">
        <f t="shared" ref="E9:F9" si="0">E7+E8</f>
        <v>404920</v>
      </c>
      <c r="F9" s="228">
        <f t="shared" si="0"/>
        <v>0</v>
      </c>
      <c r="G9" s="227">
        <f>D9-E9-F9</f>
        <v>0</v>
      </c>
    </row>
    <row r="10" spans="1:7" x14ac:dyDescent="0.25">
      <c r="B10" s="213"/>
      <c r="C10" s="84"/>
      <c r="D10" s="214"/>
      <c r="E10" s="215"/>
      <c r="F10" s="216"/>
      <c r="G10" s="215"/>
    </row>
  </sheetData>
  <mergeCells count="2">
    <mergeCell ref="B3:G3"/>
    <mergeCell ref="B1:G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1</vt:i4>
      </vt:variant>
    </vt:vector>
  </HeadingPairs>
  <TitlesOfParts>
    <vt:vector size="10" baseType="lpstr">
      <vt:lpstr>Helyi adó mért</vt:lpstr>
      <vt:lpstr>Közvetett támogatás</vt:lpstr>
      <vt:lpstr>Ált , köznev, szoc áll tám elsz</vt:lpstr>
      <vt:lpstr>Munka2</vt:lpstr>
      <vt:lpstr>vis maior</vt:lpstr>
      <vt:lpstr>előző évről áthúzódó áll tám el</vt:lpstr>
      <vt:lpstr>Adósságkonsz. n.rész.önk. több </vt:lpstr>
      <vt:lpstr>kieg és kötött áll tám</vt:lpstr>
      <vt:lpstr>2018. évi áthúzódó tám</vt:lpstr>
      <vt:lpstr>'Ált , köznev, szoc áll tám elsz'!Nyomtatási_cím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2020-05-29T07:53:57Z</dcterms:modified>
</cp:coreProperties>
</file>