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07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<sst xmlns="http://schemas.openxmlformats.org/spreadsheetml/2006/main" count="108" uniqueCount="89">
  <si>
    <t>Kódszám</t>
  </si>
  <si>
    <t>Pályázat címe</t>
  </si>
  <si>
    <t>Beruházás bekerülési értéke</t>
  </si>
  <si>
    <t>Önerő</t>
  </si>
  <si>
    <t>NYDOP-5.1.1/B-09-2009-0006</t>
  </si>
  <si>
    <t>Bölcsődei intézmény létesítése és gyermekjóléti szolgáltatások fejlesztése a Hévízi Kistérségben</t>
  </si>
  <si>
    <t>NYDOP-4.3.1/B-09-2009-0006</t>
  </si>
  <si>
    <t>Kerékpárút fejlesztése Hévízen és Alsópáhokon</t>
  </si>
  <si>
    <t>NYDOP-2009-2.1.1/F-09-2010-0009</t>
  </si>
  <si>
    <t>Római kori romok zöldfelületi rehabilitációja és turisztikai vonzerejének növelése Hévízen</t>
  </si>
  <si>
    <t>KKK-KÖZL-BIZT-2010</t>
  </si>
  <si>
    <t>7 332 jelű összekötő úton létesítendő gyalogos átkelőhely</t>
  </si>
  <si>
    <t>OFA</t>
  </si>
  <si>
    <t>OFA által közfoglalkoztatás-szervezők foglalkoztatásának támogatása</t>
  </si>
  <si>
    <t>-</t>
  </si>
  <si>
    <t>Hosszabb időtartamú közfoglalkoztatás támogatása</t>
  </si>
  <si>
    <t>Rövid időtartamú közfoglalkoztatás támogatása</t>
  </si>
  <si>
    <t>267 917 Ft</t>
  </si>
  <si>
    <t>7/2011. (III.9.) BM rendelet</t>
  </si>
  <si>
    <t>Társult formában működtetett, kötelező önkormányzati feladatot ellátó intézmények fejlesztése, felújítása</t>
  </si>
  <si>
    <t>Iskolai és utánpótlás sport infrastruktúra-fejlesztés, felújítás</t>
  </si>
  <si>
    <t>NKA-2105/1455</t>
  </si>
  <si>
    <t>4/2002. (II. 20. ) NKÖM rendelet</t>
  </si>
  <si>
    <t>Helyi önkormányzatok közművelődési érdekeltségnövelő támogatása</t>
  </si>
  <si>
    <t>Pályázott összeg</t>
  </si>
  <si>
    <t>Közreműködő Szervezet</t>
  </si>
  <si>
    <t>Közlekedésfejlesztési Koordinációs Központ</t>
  </si>
  <si>
    <t>Munkaügyi Központ - Keszthely</t>
  </si>
  <si>
    <t>MLSZ</t>
  </si>
  <si>
    <t>NYDOP-2.1.1/F-12-2012-0018</t>
  </si>
  <si>
    <t>Korok és borok - Tematikus Sétaút Hévíz Egregy városrészében</t>
  </si>
  <si>
    <t>Helyi és térségi jelentőségű vízvédelmi rendszerek fejlesztése - Büki – Akác – Dózsa György – Kisfaludy Sándor utcák csapadék-elvezetése</t>
  </si>
  <si>
    <t xml:space="preserve">NYDOP-4.1.1/B-11 </t>
  </si>
  <si>
    <t>Sportlétesítmény - MLSZ pályaépítési program: 105x68 és 20x40 műfüves pályák</t>
  </si>
  <si>
    <t>Hévíz Város pályázati összefoglaló</t>
  </si>
  <si>
    <t>Elnyert összeg</t>
  </si>
  <si>
    <t>Támogatási intenzítás</t>
  </si>
  <si>
    <t xml:space="preserve">NYDOP-3.2.1/B-12 </t>
  </si>
  <si>
    <t>Hévíz város és környezetének közösségi közlekedésfejlesztése</t>
  </si>
  <si>
    <t xml:space="preserve">MLSZ </t>
  </si>
  <si>
    <t>OVI-FOCI pálya</t>
  </si>
  <si>
    <t xml:space="preserve">HUHR/1101/1.2.2/0008 </t>
  </si>
  <si>
    <t>BicOa - Kerékpáros Oázis</t>
  </si>
  <si>
    <t>Ovi-Foci Közhasznú Alapítvány</t>
  </si>
  <si>
    <t>Pályázat benyújtásának éve</t>
  </si>
  <si>
    <t>Belügy Minisztérium</t>
  </si>
  <si>
    <t xml:space="preserve">VÁTI - Magyarország-Horvátország IPA Határon Átnyúló Együttműködési Program 2007-2013 </t>
  </si>
  <si>
    <t>Nyugat-dunántúli Regionális Fejlesztési Ügynökség
Közhasznú Nonprofit Kft.</t>
  </si>
  <si>
    <t>Nyugat-dunántúli Regionális Fejlesztési Ügynökség</t>
  </si>
  <si>
    <t>Belügyminisztérium</t>
  </si>
  <si>
    <t>Nemzeti Kulturális Alap</t>
  </si>
  <si>
    <t>Országos Foglalkoztatási Kft</t>
  </si>
  <si>
    <t>Nemzeti Kulturális Alap Múzeumi Szakmai Kollégium</t>
  </si>
  <si>
    <t xml:space="preserve"> Vissza nem térítendő támogatás eszközfejlesztésre, korszerűsítésre</t>
  </si>
  <si>
    <t>Pályázat szakmai leírása</t>
  </si>
  <si>
    <t>Szerződött partner</t>
  </si>
  <si>
    <t>nem releváns</t>
  </si>
  <si>
    <t>megvalósítás előkészítése</t>
  </si>
  <si>
    <t xml:space="preserve">Dunántúli Magasépítő Kft. </t>
  </si>
  <si>
    <t>Magyar Aszfalt Kft.</t>
  </si>
  <si>
    <t xml:space="preserve">Fitotron System Kft. </t>
  </si>
  <si>
    <t xml:space="preserve">Bástya Fővállalkozó Építő Kft. </t>
  </si>
  <si>
    <t xml:space="preserve">Global Sport Kft. </t>
  </si>
  <si>
    <t>Ősz Sándor egyéni vállalkozó</t>
  </si>
  <si>
    <t>NYDOP-5.1.1/E-2007-0025</t>
  </si>
  <si>
    <t>Akadálymentesítés a Hévízi Egészségügyi Alapellátási Intézetben</t>
  </si>
  <si>
    <t xml:space="preserve">Szabó És Társa Kft. </t>
  </si>
  <si>
    <t>EU által támogatott fejlesztések</t>
  </si>
  <si>
    <t>hazai forrásból finanszírozott fejlesztések</t>
  </si>
  <si>
    <t>Hettyei-Éptech Kft.</t>
  </si>
  <si>
    <t>Malimon-Bau Kft.</t>
  </si>
  <si>
    <t>A hévízi Egészségügyi Alapellátási Intézet akdélymentes átalakítása, lift beépítése</t>
  </si>
  <si>
    <t>Bölcsődei intézmény létesítése</t>
  </si>
  <si>
    <t xml:space="preserve">Hévíz és Alsópáhok közötti 2 209,3 m hosszú kerékpárút épült meg a 7332 j. útvonal mellett kétirányú, egyoldali illetőleg elválasztás nélküli gyalog (kizárólag hévízi szakaszon)- és kerékpárút 2,6, illetve 3,6 méter szélességben. </t>
  </si>
  <si>
    <t xml:space="preserve">Római kori romok körül terület zöldfelületi rehabilitációja valósult meg. </t>
  </si>
  <si>
    <t xml:space="preserve">A Magyar Közút Nonprfot Kft. A Hévíz, Addy E. u-án gyalogátkelőhelyet létesített. </t>
  </si>
  <si>
    <t xml:space="preserve">A Hévíz, Semmelweis u-ban 44 * 22 m alapterületű multifunkciós sportpálya épült. </t>
  </si>
  <si>
    <t xml:space="preserve">Brunszvik Teréz Napközi Otthonos Óvoda Sugár u-i lépületének energetikai korszerűsítése valósult meg. </t>
  </si>
  <si>
    <t xml:space="preserve">A program keretében összesen 23 fő foglalkoztatása valósult meg. </t>
  </si>
  <si>
    <t xml:space="preserve">A közművelődési intézmény technikai, műszaki eszközállományának, berendezési tárgyainak gyarapítása </t>
  </si>
  <si>
    <t>A Hévízi Városi Könyvtár áthelyezése a Rózsakerti épületbe: bútorok legyártása és beszerelése</t>
  </si>
  <si>
    <t>A római kori romok körüli terület további bővítése, rehabilitációja, múzeumi épület kialakítása, Dombföldi út felújítása, parkolók, pihenők kialakítása</t>
  </si>
  <si>
    <t xml:space="preserve">A közművelődési intézmény technikai, műszaki eszközállományának, berendezési tárgyainak gyarapítása: agregátor vásárlása </t>
  </si>
  <si>
    <t xml:space="preserve">Hévízen 16 db meglévő, 5 db új buszmegálló kialakítása, felújítása, új alpályaudvar építése; Alsópáhokon és Nemesbükön 1-1 db, Cserszegtomajon és Sármelléken 2-2- db buszmegálló felújítása, </t>
  </si>
  <si>
    <t>Hévíz, Büki - Madách - Kisfaludy - Akác - Budai Nagy Antal utcák által határolt területen összesen 210 m burkolt és 1023 m zárt csapadékvíz csatorna épült meg. A Büki utca teljes szakasza új útburkolatot kapott</t>
  </si>
  <si>
    <t>Hévíz és Kapronca városok közösen nyújtottak be pályázatot, kerékpár dokkolók elhelyezésére; Hévízen 4 helyszínen lesznek kerékpárdokkoló állomások</t>
  </si>
  <si>
    <t xml:space="preserve">Az OVI-FOCI Közhasznú Alapítvány segítségével 6 * 12 m alapterületű műfüves pálya épülhet meg 3-6 éves gyermekek részére. </t>
  </si>
  <si>
    <t xml:space="preserve">1 fő közfoglalkoztatás -szervező foglalkoztatása valósult meg. </t>
  </si>
  <si>
    <t xml:space="preserve">Az MLSZ Pályaépítési Programja keretében 105 * 68 m és 20 * 40 m alapterületű műfüves pályák építése és környezetének fejlesztése valósult meg.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</si>
</sst>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.00\ &quot;Ft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8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34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164" fontId="18" fillId="33" borderId="14" xfId="0" applyNumberFormat="1" applyFont="1" applyFill="1" applyBorder="1" applyAlignment="1">
      <alignment horizontal="right" vertical="center" wrapText="1"/>
    </xf>
    <xf numFmtId="164" fontId="0" fillId="33" borderId="14" xfId="0" applyNumberFormat="1" applyFont="1" applyFill="1" applyBorder="1" applyAlignment="1">
      <alignment horizontal="righ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0" fillId="33" borderId="14" xfId="0" applyNumberFormat="1" applyFill="1" applyBorder="1" applyAlignment="1">
      <alignment horizontal="right" vertical="center" wrapText="1"/>
    </xf>
    <xf numFmtId="0" fontId="37" fillId="34" borderId="0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justify" vertical="top" wrapText="1"/>
    </xf>
    <xf numFmtId="0" fontId="0" fillId="34" borderId="0" xfId="0" applyFill="1" applyAlignment="1">
      <alignment wrapText="1"/>
    </xf>
    <xf numFmtId="164" fontId="0" fillId="34" borderId="0" xfId="0" applyNumberFormat="1" applyFill="1" applyAlignment="1">
      <alignment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10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left" vertical="center" wrapText="1"/>
    </xf>
    <xf numFmtId="0" fontId="0" fillId="7" borderId="10" xfId="0" applyFill="1" applyBorder="1" applyAlignment="1">
      <alignment horizontal="center" vertical="center" wrapText="1"/>
    </xf>
    <xf numFmtId="164" fontId="0" fillId="7" borderId="14" xfId="0" applyNumberFormat="1" applyFill="1" applyBorder="1" applyAlignment="1">
      <alignment horizontal="right" vertical="center" wrapText="1"/>
    </xf>
    <xf numFmtId="10" fontId="0" fillId="7" borderId="10" xfId="0" applyNumberForma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 wrapText="1"/>
    </xf>
    <xf numFmtId="0" fontId="0" fillId="7" borderId="15" xfId="0" applyFont="1" applyFill="1" applyBorder="1" applyAlignment="1">
      <alignment horizontal="left" vertical="center" wrapText="1"/>
    </xf>
    <xf numFmtId="164" fontId="18" fillId="7" borderId="14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/>
    </xf>
    <xf numFmtId="9" fontId="18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7" borderId="10" xfId="0" applyFill="1" applyBorder="1" applyAlignment="1">
      <alignment/>
    </xf>
    <xf numFmtId="0" fontId="0" fillId="7" borderId="16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9" sqref="C19"/>
    </sheetView>
  </sheetViews>
  <sheetFormatPr defaultColWidth="9.140625" defaultRowHeight="15"/>
  <cols>
    <col min="1" max="1" width="23.421875" style="0" customWidth="1"/>
    <col min="2" max="2" width="37.140625" style="0" customWidth="1"/>
    <col min="3" max="3" width="20.140625" style="0" bestFit="1" customWidth="1"/>
    <col min="4" max="5" width="14.8515625" style="0" customWidth="1"/>
    <col min="6" max="6" width="12.8515625" style="0" customWidth="1"/>
    <col min="7" max="7" width="16.140625" style="0" customWidth="1"/>
    <col min="8" max="8" width="14.57421875" style="0" bestFit="1" customWidth="1"/>
    <col min="9" max="9" width="15.7109375" style="0" customWidth="1"/>
    <col min="10" max="10" width="15.28125" style="1" customWidth="1"/>
    <col min="11" max="11" width="23.00390625" style="0" customWidth="1"/>
    <col min="12" max="12" width="18.8515625" style="0" bestFit="1" customWidth="1"/>
    <col min="13" max="13" width="11.00390625" style="0" bestFit="1" customWidth="1"/>
  </cols>
  <sheetData>
    <row r="1" spans="1:11" ht="15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ht="15.75" thickBot="1"/>
    <row r="4" spans="1:12" ht="45.75" thickBot="1">
      <c r="A4" s="2" t="s">
        <v>0</v>
      </c>
      <c r="B4" s="3" t="s">
        <v>1</v>
      </c>
      <c r="C4" s="2" t="s">
        <v>54</v>
      </c>
      <c r="D4" s="2" t="s">
        <v>44</v>
      </c>
      <c r="E4" s="3" t="s">
        <v>2</v>
      </c>
      <c r="F4" s="3" t="s">
        <v>3</v>
      </c>
      <c r="G4" s="10" t="s">
        <v>24</v>
      </c>
      <c r="H4" s="10" t="s">
        <v>35</v>
      </c>
      <c r="I4" s="2" t="s">
        <v>36</v>
      </c>
      <c r="J4" s="4" t="s">
        <v>55</v>
      </c>
      <c r="K4" s="4" t="s">
        <v>25</v>
      </c>
      <c r="L4" s="5"/>
    </row>
    <row r="5" spans="1:12" s="12" customFormat="1" ht="75.75" thickBot="1">
      <c r="A5" s="42" t="s">
        <v>64</v>
      </c>
      <c r="B5" s="25" t="s">
        <v>65</v>
      </c>
      <c r="C5" s="26" t="s">
        <v>71</v>
      </c>
      <c r="D5" s="26">
        <v>2007</v>
      </c>
      <c r="E5" s="14">
        <v>12972868</v>
      </c>
      <c r="F5" s="14">
        <v>5189147</v>
      </c>
      <c r="G5" s="14">
        <v>7783721</v>
      </c>
      <c r="H5" s="14">
        <f>G5</f>
        <v>7783721</v>
      </c>
      <c r="I5" s="41">
        <v>0.6</v>
      </c>
      <c r="J5" s="28" t="s">
        <v>66</v>
      </c>
      <c r="K5" s="29" t="s">
        <v>48</v>
      </c>
      <c r="L5" s="20"/>
    </row>
    <row r="6" spans="1:11" s="12" customFormat="1" ht="45.75" thickBot="1">
      <c r="A6" s="24" t="s">
        <v>4</v>
      </c>
      <c r="B6" s="25" t="s">
        <v>5</v>
      </c>
      <c r="C6" s="26" t="s">
        <v>72</v>
      </c>
      <c r="D6" s="26">
        <v>2009</v>
      </c>
      <c r="E6" s="14">
        <v>105301039</v>
      </c>
      <c r="F6" s="14">
        <v>25301039</v>
      </c>
      <c r="G6" s="14">
        <v>80000000</v>
      </c>
      <c r="H6" s="14">
        <f aca="true" t="shared" si="0" ref="H6:H14">G6</f>
        <v>80000000</v>
      </c>
      <c r="I6" s="27">
        <f aca="true" t="shared" si="1" ref="I6:I15">H6/E6</f>
        <v>0.7597265968097427</v>
      </c>
      <c r="J6" s="28" t="s">
        <v>58</v>
      </c>
      <c r="K6" s="29" t="s">
        <v>48</v>
      </c>
    </row>
    <row r="7" spans="1:11" s="12" customFormat="1" ht="195.75" thickBot="1">
      <c r="A7" s="24" t="s">
        <v>6</v>
      </c>
      <c r="B7" s="25" t="s">
        <v>7</v>
      </c>
      <c r="C7" s="26" t="s">
        <v>73</v>
      </c>
      <c r="D7" s="26">
        <v>2009</v>
      </c>
      <c r="E7" s="14">
        <v>164769475</v>
      </c>
      <c r="F7" s="14">
        <v>14829253</v>
      </c>
      <c r="G7" s="14">
        <v>84032432</v>
      </c>
      <c r="H7" s="14">
        <f t="shared" si="0"/>
        <v>84032432</v>
      </c>
      <c r="I7" s="27">
        <f t="shared" si="1"/>
        <v>0.5099999984827287</v>
      </c>
      <c r="J7" s="28" t="s">
        <v>59</v>
      </c>
      <c r="K7" s="29" t="s">
        <v>48</v>
      </c>
    </row>
    <row r="8" spans="1:11" s="12" customFormat="1" ht="75.75" thickBot="1">
      <c r="A8" s="24" t="s">
        <v>8</v>
      </c>
      <c r="B8" s="25" t="s">
        <v>9</v>
      </c>
      <c r="C8" s="26" t="s">
        <v>74</v>
      </c>
      <c r="D8" s="26">
        <v>2009</v>
      </c>
      <c r="E8" s="14">
        <v>68907484</v>
      </c>
      <c r="F8" s="14">
        <v>10820166</v>
      </c>
      <c r="G8" s="14">
        <v>58087318</v>
      </c>
      <c r="H8" s="14">
        <f t="shared" si="0"/>
        <v>58087318</v>
      </c>
      <c r="I8" s="27">
        <f t="shared" si="1"/>
        <v>0.8429754596757589</v>
      </c>
      <c r="J8" s="28" t="s">
        <v>60</v>
      </c>
      <c r="K8" s="29" t="s">
        <v>48</v>
      </c>
    </row>
    <row r="9" spans="1:11" ht="75.75" thickBot="1">
      <c r="A9" s="31" t="s">
        <v>10</v>
      </c>
      <c r="B9" s="32" t="s">
        <v>11</v>
      </c>
      <c r="C9" s="33" t="s">
        <v>75</v>
      </c>
      <c r="D9" s="33">
        <v>2010</v>
      </c>
      <c r="E9" s="34">
        <v>9769020</v>
      </c>
      <c r="F9" s="34">
        <v>1953804</v>
      </c>
      <c r="G9" s="34">
        <v>7815216</v>
      </c>
      <c r="H9" s="34">
        <f t="shared" si="0"/>
        <v>7815216</v>
      </c>
      <c r="I9" s="35">
        <f t="shared" si="1"/>
        <v>0.8</v>
      </c>
      <c r="J9" s="36" t="s">
        <v>56</v>
      </c>
      <c r="K9" s="33" t="s">
        <v>26</v>
      </c>
    </row>
    <row r="10" spans="1:11" ht="75.75" thickBot="1">
      <c r="A10" s="31" t="s">
        <v>18</v>
      </c>
      <c r="B10" s="32" t="s">
        <v>20</v>
      </c>
      <c r="C10" s="33" t="s">
        <v>76</v>
      </c>
      <c r="D10" s="33">
        <v>2011</v>
      </c>
      <c r="E10" s="34">
        <v>15518750</v>
      </c>
      <c r="F10" s="34">
        <v>3874750</v>
      </c>
      <c r="G10" s="34">
        <v>11644000</v>
      </c>
      <c r="H10" s="34">
        <f t="shared" si="0"/>
        <v>11644000</v>
      </c>
      <c r="I10" s="35">
        <f t="shared" si="1"/>
        <v>0.7503181635118807</v>
      </c>
      <c r="J10" s="37" t="s">
        <v>62</v>
      </c>
      <c r="K10" s="33" t="s">
        <v>45</v>
      </c>
    </row>
    <row r="11" spans="1:12" ht="105.75" thickBot="1">
      <c r="A11" s="31" t="s">
        <v>18</v>
      </c>
      <c r="B11" s="32" t="s">
        <v>19</v>
      </c>
      <c r="C11" s="33" t="s">
        <v>77</v>
      </c>
      <c r="D11" s="33">
        <v>2011</v>
      </c>
      <c r="E11" s="34">
        <v>21854903</v>
      </c>
      <c r="F11" s="34">
        <v>8384903</v>
      </c>
      <c r="G11" s="34">
        <v>13467000</v>
      </c>
      <c r="H11" s="34">
        <f t="shared" si="0"/>
        <v>13467000</v>
      </c>
      <c r="I11" s="35">
        <f t="shared" si="1"/>
        <v>0.6162004013470113</v>
      </c>
      <c r="J11" s="38" t="s">
        <v>61</v>
      </c>
      <c r="K11" s="33" t="s">
        <v>49</v>
      </c>
      <c r="L11" s="30"/>
    </row>
    <row r="12" spans="1:11" ht="75.75" thickBot="1">
      <c r="A12" s="31" t="s">
        <v>12</v>
      </c>
      <c r="B12" s="32" t="s">
        <v>13</v>
      </c>
      <c r="C12" s="33" t="s">
        <v>87</v>
      </c>
      <c r="D12" s="33">
        <v>2011</v>
      </c>
      <c r="E12" s="34">
        <v>659130</v>
      </c>
      <c r="F12" s="34">
        <v>0</v>
      </c>
      <c r="G12" s="34">
        <v>659130</v>
      </c>
      <c r="H12" s="34">
        <f t="shared" si="0"/>
        <v>659130</v>
      </c>
      <c r="I12" s="35">
        <f t="shared" si="1"/>
        <v>1</v>
      </c>
      <c r="J12" s="37" t="s">
        <v>56</v>
      </c>
      <c r="K12" s="33" t="s">
        <v>51</v>
      </c>
    </row>
    <row r="13" spans="1:11" ht="30.75" thickBot="1">
      <c r="A13" s="31" t="s">
        <v>14</v>
      </c>
      <c r="B13" s="32" t="s">
        <v>15</v>
      </c>
      <c r="C13" s="45" t="s">
        <v>78</v>
      </c>
      <c r="D13" s="33">
        <v>2011</v>
      </c>
      <c r="E13" s="34">
        <v>1186754</v>
      </c>
      <c r="F13" s="34">
        <v>273866</v>
      </c>
      <c r="G13" s="34">
        <v>912888</v>
      </c>
      <c r="H13" s="34">
        <f t="shared" si="0"/>
        <v>912888</v>
      </c>
      <c r="I13" s="35">
        <f t="shared" si="1"/>
        <v>0.7692310285029584</v>
      </c>
      <c r="J13" s="37" t="s">
        <v>56</v>
      </c>
      <c r="K13" s="33" t="s">
        <v>27</v>
      </c>
    </row>
    <row r="14" spans="1:11" ht="30.75" thickBot="1">
      <c r="A14" s="31" t="s">
        <v>14</v>
      </c>
      <c r="B14" s="32" t="s">
        <v>16</v>
      </c>
      <c r="C14" s="46"/>
      <c r="D14" s="33">
        <v>2011</v>
      </c>
      <c r="E14" s="34">
        <v>5358335</v>
      </c>
      <c r="F14" s="34" t="s">
        <v>17</v>
      </c>
      <c r="G14" s="34">
        <v>5090418</v>
      </c>
      <c r="H14" s="34">
        <f t="shared" si="0"/>
        <v>5090418</v>
      </c>
      <c r="I14" s="35">
        <f t="shared" si="1"/>
        <v>0.9499999533437159</v>
      </c>
      <c r="J14" s="37" t="s">
        <v>56</v>
      </c>
      <c r="K14" s="33" t="s">
        <v>27</v>
      </c>
    </row>
    <row r="15" spans="1:11" ht="120.75" thickBot="1">
      <c r="A15" s="31" t="s">
        <v>22</v>
      </c>
      <c r="B15" s="32" t="s">
        <v>23</v>
      </c>
      <c r="C15" s="33" t="s">
        <v>82</v>
      </c>
      <c r="D15" s="33">
        <v>2011</v>
      </c>
      <c r="E15" s="34">
        <v>8990000</v>
      </c>
      <c r="F15" s="34">
        <v>6500000</v>
      </c>
      <c r="G15" s="34">
        <v>2490000</v>
      </c>
      <c r="H15" s="34">
        <f>G15</f>
        <v>2490000</v>
      </c>
      <c r="I15" s="35">
        <f t="shared" si="1"/>
        <v>0.27697441601779754</v>
      </c>
      <c r="J15" s="37" t="s">
        <v>56</v>
      </c>
      <c r="K15" s="33" t="s">
        <v>50</v>
      </c>
    </row>
    <row r="16" spans="1:11" ht="90.75" thickBot="1">
      <c r="A16" s="31" t="s">
        <v>21</v>
      </c>
      <c r="B16" s="32" t="s">
        <v>53</v>
      </c>
      <c r="C16" s="33" t="s">
        <v>80</v>
      </c>
      <c r="D16" s="33">
        <v>2011</v>
      </c>
      <c r="E16" s="34">
        <v>20200000</v>
      </c>
      <c r="F16" s="34">
        <v>200000</v>
      </c>
      <c r="G16" s="34">
        <v>2000000</v>
      </c>
      <c r="H16" s="34">
        <f>G16</f>
        <v>2000000</v>
      </c>
      <c r="I16" s="35">
        <f aca="true" t="shared" si="2" ref="I16:I23">H16/E16</f>
        <v>0.09900990099009901</v>
      </c>
      <c r="J16" s="37" t="s">
        <v>63</v>
      </c>
      <c r="K16" s="33" t="s">
        <v>52</v>
      </c>
    </row>
    <row r="17" spans="1:12" s="12" customFormat="1" ht="135.75" thickBot="1">
      <c r="A17" s="7" t="s">
        <v>29</v>
      </c>
      <c r="B17" s="8" t="s">
        <v>30</v>
      </c>
      <c r="C17" s="13" t="s">
        <v>81</v>
      </c>
      <c r="D17" s="13">
        <v>2012</v>
      </c>
      <c r="E17" s="15">
        <v>448664541</v>
      </c>
      <c r="F17" s="15">
        <v>127000</v>
      </c>
      <c r="G17" s="15">
        <v>448664541</v>
      </c>
      <c r="H17" s="15">
        <f aca="true" t="shared" si="3" ref="H17:H22">G17</f>
        <v>448664541</v>
      </c>
      <c r="I17" s="16">
        <f t="shared" si="2"/>
        <v>1</v>
      </c>
      <c r="J17" s="17" t="s">
        <v>57</v>
      </c>
      <c r="K17" s="13" t="s">
        <v>48</v>
      </c>
      <c r="L17" s="20"/>
    </row>
    <row r="18" spans="1:12" s="12" customFormat="1" ht="135.75" thickBot="1">
      <c r="A18" s="31" t="s">
        <v>28</v>
      </c>
      <c r="B18" s="32" t="s">
        <v>33</v>
      </c>
      <c r="C18" s="33" t="s">
        <v>88</v>
      </c>
      <c r="D18" s="33">
        <v>2012</v>
      </c>
      <c r="E18" s="39">
        <v>159327264</v>
      </c>
      <c r="F18" s="39">
        <v>47798179</v>
      </c>
      <c r="G18" s="39">
        <v>111529085</v>
      </c>
      <c r="H18" s="39">
        <f t="shared" si="3"/>
        <v>111529085</v>
      </c>
      <c r="I18" s="35">
        <f t="shared" si="2"/>
        <v>0.700000001255278</v>
      </c>
      <c r="J18" s="37" t="s">
        <v>70</v>
      </c>
      <c r="K18" s="33" t="s">
        <v>39</v>
      </c>
      <c r="L18" s="21"/>
    </row>
    <row r="19" spans="1:11" s="12" customFormat="1" ht="105.75" thickBot="1">
      <c r="A19" s="31" t="s">
        <v>22</v>
      </c>
      <c r="B19" s="32" t="s">
        <v>23</v>
      </c>
      <c r="C19" s="33" t="s">
        <v>79</v>
      </c>
      <c r="D19" s="33">
        <v>2012</v>
      </c>
      <c r="E19" s="34">
        <v>11484000</v>
      </c>
      <c r="F19" s="34">
        <v>9514000</v>
      </c>
      <c r="G19" s="34">
        <v>1970000</v>
      </c>
      <c r="H19" s="34">
        <f t="shared" si="3"/>
        <v>1970000</v>
      </c>
      <c r="I19" s="35">
        <f t="shared" si="2"/>
        <v>0.17154301637060257</v>
      </c>
      <c r="J19" s="37" t="s">
        <v>56</v>
      </c>
      <c r="K19" s="33" t="s">
        <v>50</v>
      </c>
    </row>
    <row r="20" spans="1:12" s="12" customFormat="1" ht="150.75" thickBot="1">
      <c r="A20" s="7" t="s">
        <v>41</v>
      </c>
      <c r="B20" s="8" t="s">
        <v>42</v>
      </c>
      <c r="C20" s="13" t="s">
        <v>85</v>
      </c>
      <c r="D20" s="13">
        <v>2012</v>
      </c>
      <c r="E20" s="19">
        <v>86555364</v>
      </c>
      <c r="F20" s="19">
        <v>4327768.200000003</v>
      </c>
      <c r="G20" s="19">
        <v>82227595.8</v>
      </c>
      <c r="H20" s="19">
        <f t="shared" si="3"/>
        <v>82227595.8</v>
      </c>
      <c r="I20" s="16">
        <f t="shared" si="2"/>
        <v>0.95</v>
      </c>
      <c r="J20" s="17" t="s">
        <v>57</v>
      </c>
      <c r="K20" s="13" t="s">
        <v>46</v>
      </c>
      <c r="L20" s="22"/>
    </row>
    <row r="21" spans="1:12" s="12" customFormat="1" ht="135.75" thickBot="1">
      <c r="A21" s="31"/>
      <c r="B21" s="32" t="s">
        <v>40</v>
      </c>
      <c r="C21" s="33" t="s">
        <v>86</v>
      </c>
      <c r="D21" s="33">
        <v>2012</v>
      </c>
      <c r="E21" s="34">
        <f>9500000</f>
        <v>9500000</v>
      </c>
      <c r="F21" s="34">
        <v>2850000</v>
      </c>
      <c r="G21" s="34">
        <f>E21-F21</f>
        <v>6650000</v>
      </c>
      <c r="H21" s="34">
        <f t="shared" si="3"/>
        <v>6650000</v>
      </c>
      <c r="I21" s="35">
        <f t="shared" si="2"/>
        <v>0.7</v>
      </c>
      <c r="J21" s="37" t="s">
        <v>57</v>
      </c>
      <c r="K21" s="33" t="s">
        <v>43</v>
      </c>
      <c r="L21" s="23"/>
    </row>
    <row r="22" spans="1:12" s="12" customFormat="1" ht="165.75" thickBot="1">
      <c r="A22" s="9" t="s">
        <v>32</v>
      </c>
      <c r="B22" s="8" t="s">
        <v>31</v>
      </c>
      <c r="C22" s="13" t="s">
        <v>84</v>
      </c>
      <c r="D22" s="13">
        <v>2012</v>
      </c>
      <c r="E22" s="14">
        <v>96207927</v>
      </c>
      <c r="F22" s="14">
        <f>E22-G22</f>
        <v>9620793</v>
      </c>
      <c r="G22" s="14">
        <v>86587134</v>
      </c>
      <c r="H22" s="15">
        <f t="shared" si="3"/>
        <v>86587134</v>
      </c>
      <c r="I22" s="16">
        <f t="shared" si="2"/>
        <v>0.8999999968817538</v>
      </c>
      <c r="J22" s="17" t="s">
        <v>69</v>
      </c>
      <c r="K22" s="18" t="s">
        <v>47</v>
      </c>
      <c r="L22" s="21"/>
    </row>
    <row r="23" spans="1:12" s="12" customFormat="1" ht="180.75" thickBot="1">
      <c r="A23" s="7" t="s">
        <v>37</v>
      </c>
      <c r="B23" s="8" t="s">
        <v>38</v>
      </c>
      <c r="C23" s="13" t="s">
        <v>83</v>
      </c>
      <c r="D23" s="13">
        <v>2013</v>
      </c>
      <c r="E23" s="14">
        <v>268314200</v>
      </c>
      <c r="F23" s="14">
        <f>E23-H23</f>
        <v>71934200</v>
      </c>
      <c r="G23" s="14">
        <v>200000000</v>
      </c>
      <c r="H23" s="14">
        <v>196380000</v>
      </c>
      <c r="I23" s="16">
        <f t="shared" si="2"/>
        <v>0.7319031195516301</v>
      </c>
      <c r="J23" s="17" t="s">
        <v>57</v>
      </c>
      <c r="K23" s="13" t="s">
        <v>48</v>
      </c>
      <c r="L23" s="21"/>
    </row>
    <row r="25" spans="5:8" ht="15.75" thickBot="1">
      <c r="E25" s="6"/>
      <c r="H25" s="6"/>
    </row>
    <row r="26" spans="1:2" ht="15.75" thickBot="1">
      <c r="A26" s="40"/>
      <c r="B26" s="43" t="s">
        <v>67</v>
      </c>
    </row>
    <row r="27" spans="1:2" ht="15.75" thickBot="1">
      <c r="A27" s="44"/>
      <c r="B27" s="43" t="s">
        <v>68</v>
      </c>
    </row>
  </sheetData>
  <sheetProtection/>
  <mergeCells count="2">
    <mergeCell ref="A1:K2"/>
    <mergeCell ref="C13:C14"/>
  </mergeCells>
  <printOptions/>
  <pageMargins left="0.15748031496062992" right="0.15748031496062992" top="0.1968503937007874" bottom="0.15748031496062992" header="0.1968503937007874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molnar.andrea</dc:creator>
  <cp:keywords/>
  <dc:description/>
  <cp:lastModifiedBy>molnar.andrea</cp:lastModifiedBy>
  <cp:lastPrinted>2012-05-10T08:47:58Z</cp:lastPrinted>
  <dcterms:created xsi:type="dcterms:W3CDTF">2012-03-07T07:28:24Z</dcterms:created>
  <dcterms:modified xsi:type="dcterms:W3CDTF">2013-08-12T08:04:57Z</dcterms:modified>
  <cp:category/>
  <cp:version/>
  <cp:contentType/>
  <cp:contentStatus/>
</cp:coreProperties>
</file>