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60" yWindow="4575" windowWidth="19785" windowHeight="3495"/>
  </bookViews>
  <sheets>
    <sheet name="Munka3" sheetId="3" r:id="rId1"/>
  </sheets>
  <calcPr calcId="145621"/>
</workbook>
</file>

<file path=xl/calcChain.xml><?xml version="1.0" encoding="utf-8"?>
<calcChain xmlns="http://schemas.openxmlformats.org/spreadsheetml/2006/main">
  <c r="B5" i="3" l="1"/>
  <c r="B4" i="3"/>
  <c r="C26" i="3" l="1"/>
  <c r="D26" i="3"/>
  <c r="E26" i="3"/>
  <c r="F26" i="3"/>
  <c r="G26" i="3"/>
  <c r="H26" i="3"/>
  <c r="I26" i="3"/>
  <c r="J26" i="3"/>
  <c r="K26" i="3"/>
  <c r="L26" i="3"/>
  <c r="M26" i="3"/>
  <c r="N26" i="3"/>
  <c r="B25" i="3" l="1"/>
  <c r="B24" i="3"/>
  <c r="C7" i="3"/>
  <c r="D7" i="3"/>
  <c r="E7" i="3"/>
  <c r="F7" i="3"/>
  <c r="G7" i="3"/>
  <c r="H7" i="3"/>
  <c r="I7" i="3"/>
  <c r="J7" i="3"/>
  <c r="K7" i="3"/>
  <c r="L7" i="3"/>
  <c r="M7" i="3"/>
  <c r="N7" i="3"/>
  <c r="B3" i="3"/>
  <c r="B6" i="3"/>
  <c r="B2" i="3"/>
  <c r="C21" i="3"/>
  <c r="D21" i="3"/>
  <c r="E21" i="3"/>
  <c r="F21" i="3"/>
  <c r="G21" i="3"/>
  <c r="H21" i="3"/>
  <c r="I21" i="3"/>
  <c r="J21" i="3"/>
  <c r="K21" i="3"/>
  <c r="L21" i="3"/>
  <c r="M21" i="3"/>
  <c r="N21" i="3"/>
  <c r="B17" i="3"/>
  <c r="B19" i="3"/>
  <c r="B15" i="3"/>
  <c r="B11" i="3"/>
  <c r="B12" i="3"/>
  <c r="B13" i="3"/>
  <c r="B14" i="3"/>
  <c r="B16" i="3"/>
  <c r="B18" i="3"/>
  <c r="B20" i="3"/>
  <c r="B10" i="3"/>
  <c r="F28" i="3" l="1"/>
  <c r="D28" i="3"/>
  <c r="E28" i="3"/>
  <c r="G28" i="3"/>
  <c r="C28" i="3"/>
  <c r="N28" i="3"/>
  <c r="M28" i="3"/>
  <c r="L28" i="3"/>
  <c r="K28" i="3"/>
  <c r="J28" i="3"/>
  <c r="I28" i="3"/>
  <c r="B26" i="3"/>
  <c r="H28" i="3"/>
  <c r="B21" i="3"/>
  <c r="B7" i="3"/>
  <c r="B28" i="3" l="1"/>
  <c r="B31" i="3" s="1"/>
</calcChain>
</file>

<file path=xl/sharedStrings.xml><?xml version="1.0" encoding="utf-8"?>
<sst xmlns="http://schemas.openxmlformats.org/spreadsheetml/2006/main" count="69" uniqueCount="40">
  <si>
    <t>TDM pályázat</t>
  </si>
  <si>
    <t>Házi pénztár:</t>
  </si>
  <si>
    <t>munkabér</t>
  </si>
  <si>
    <t>Összesen:</t>
  </si>
  <si>
    <t>számlavezetés</t>
  </si>
  <si>
    <t>Önkormányzat</t>
  </si>
  <si>
    <t>rezsi</t>
  </si>
  <si>
    <t>Bevételek:</t>
  </si>
  <si>
    <t>Tagdíjak:</t>
  </si>
  <si>
    <t>Bérleti díj:</t>
  </si>
  <si>
    <t>Egyéb:</t>
  </si>
  <si>
    <t>egyéb</t>
  </si>
  <si>
    <t>Nyugat-Balaton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</si>
  <si>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</si>
  <si>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</si>
  <si>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</si>
  <si>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</si>
  <si>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</si>
  <si>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</si>
  <si>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</si>
  <si>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</si>
  <si>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</si>
  <si>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</si>
  <si>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</si>
  <si>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</si>
  <si>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</si>
  <si>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adó, járulék</t>
  </si>
  <si>
    <t>könyvelők, ügyvéd</t>
  </si>
  <si>
    <t>Leader</t>
  </si>
  <si>
    <t>Nonprofit Kft</t>
  </si>
  <si>
    <t>Kiadások</t>
  </si>
  <si>
    <t>Önkormányzati tám</t>
  </si>
  <si>
    <t>NFÜ-NYDOP:</t>
  </si>
  <si>
    <t>Bevétel:</t>
  </si>
  <si>
    <t>Kiadás:</t>
  </si>
  <si>
    <t>Mérleg:</t>
  </si>
  <si>
    <t>Bankszámla nyitó:</t>
  </si>
  <si>
    <t>Pénztár nyitó:</t>
  </si>
  <si>
    <t>1.000.000 Ft befizetés házipénztárból bankszámlára</t>
  </si>
  <si>
    <t>500.000 Ft befizetés házipénztárból bankszámlára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</si>
</sst>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3" borderId="0" xfId="0" applyFont="1" applyFill="1"/>
    <xf numFmtId="3" fontId="1" fillId="3" borderId="0" xfId="0" applyNumberFormat="1" applyFont="1" applyFill="1"/>
    <xf numFmtId="0" fontId="1" fillId="3" borderId="0" xfId="0" applyFont="1" applyFill="1"/>
    <xf numFmtId="0" fontId="3" fillId="4" borderId="0" xfId="0" applyFont="1" applyFill="1"/>
    <xf numFmtId="0" fontId="1" fillId="4" borderId="0" xfId="0" applyFont="1" applyFill="1"/>
    <xf numFmtId="3" fontId="1" fillId="4" borderId="0" xfId="0" applyNumberFormat="1" applyFont="1" applyFill="1"/>
    <xf numFmtId="0" fontId="3" fillId="5" borderId="0" xfId="0" applyFont="1" applyFill="1"/>
    <xf numFmtId="0" fontId="1" fillId="5" borderId="0" xfId="0" applyFont="1" applyFill="1"/>
    <xf numFmtId="3" fontId="1" fillId="5" borderId="0" xfId="0" applyNumberFormat="1" applyFont="1" applyFill="1"/>
    <xf numFmtId="0" fontId="4" fillId="0" borderId="0" xfId="0" applyFont="1"/>
    <xf numFmtId="0" fontId="4" fillId="0" borderId="1" xfId="0" applyFont="1" applyBorder="1"/>
    <xf numFmtId="3" fontId="4" fillId="0" borderId="2" xfId="0" applyNumberFormat="1" applyFont="1" applyFill="1" applyBorder="1"/>
    <xf numFmtId="0" fontId="6" fillId="0" borderId="0" xfId="0" applyFont="1"/>
    <xf numFmtId="0" fontId="5" fillId="2" borderId="1" xfId="0" applyFont="1" applyFill="1" applyBorder="1"/>
    <xf numFmtId="3" fontId="5" fillId="2" borderId="2" xfId="0" applyNumberFormat="1" applyFont="1" applyFill="1" applyBorder="1"/>
    <xf numFmtId="3" fontId="5" fillId="2" borderId="3" xfId="0" applyNumberFormat="1" applyFont="1" applyFill="1" applyBorder="1"/>
    <xf numFmtId="3" fontId="2" fillId="4" borderId="0" xfId="0" applyNumberFormat="1" applyFont="1" applyFill="1"/>
    <xf numFmtId="3" fontId="2" fillId="3" borderId="0" xfId="0" applyNumberFormat="1" applyFont="1" applyFill="1"/>
    <xf numFmtId="3" fontId="2" fillId="5" borderId="0" xfId="0" applyNumberFormat="1" applyFont="1" applyFill="1"/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3" fontId="2" fillId="0" borderId="0" xfId="0" applyNumberFormat="1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wrapText="1"/>
    </xf>
    <xf numFmtId="3" fontId="7" fillId="0" borderId="0" xfId="0" applyNumberFormat="1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workbookViewId="0">
      <selection activeCell="D35" sqref="D35"/>
    </sheetView>
  </sheetViews>
  <sheetFormatPr defaultRowHeight="15" outlineLevelRow="1" x14ac:dyDescent="0.25"/>
  <cols>
    <col min="1" max="1" width="17.7109375" customWidth="1"/>
    <col min="2" max="2" width="13" customWidth="1"/>
    <col min="3" max="14" width="11.85546875" customWidth="1"/>
    <col min="15" max="15" width="13.42578125" style="29" customWidth="1"/>
  </cols>
  <sheetData>
    <row r="1" spans="1:17" x14ac:dyDescent="0.25">
      <c r="A1" s="9" t="s">
        <v>7</v>
      </c>
      <c r="B1" s="8" t="s">
        <v>25</v>
      </c>
      <c r="C1" s="8" t="s">
        <v>13</v>
      </c>
      <c r="D1" s="8" t="s">
        <v>14</v>
      </c>
      <c r="E1" s="8" t="s">
        <v>15</v>
      </c>
      <c r="F1" s="8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8" t="s">
        <v>21</v>
      </c>
      <c r="L1" s="8" t="s">
        <v>22</v>
      </c>
      <c r="M1" s="8" t="s">
        <v>23</v>
      </c>
      <c r="N1" s="8" t="s">
        <v>24</v>
      </c>
      <c r="O1" s="33"/>
    </row>
    <row r="2" spans="1:17" outlineLevel="1" x14ac:dyDescent="0.25">
      <c r="A2" t="s">
        <v>8</v>
      </c>
      <c r="B2" s="10">
        <f>SUM(C2:N2)</f>
        <v>13796887</v>
      </c>
      <c r="C2" s="2">
        <v>7360600</v>
      </c>
      <c r="D2" s="2">
        <v>4028507</v>
      </c>
      <c r="E2" s="2">
        <v>141400</v>
      </c>
      <c r="F2" s="2">
        <v>8000</v>
      </c>
      <c r="G2" s="2">
        <v>185000</v>
      </c>
      <c r="H2" s="2">
        <v>30000</v>
      </c>
      <c r="I2" s="2">
        <v>372000</v>
      </c>
      <c r="J2" s="2">
        <v>1177880</v>
      </c>
      <c r="K2" s="2">
        <v>0</v>
      </c>
      <c r="L2" s="2">
        <v>172000</v>
      </c>
      <c r="M2" s="2">
        <v>99500</v>
      </c>
      <c r="N2" s="2">
        <v>222000</v>
      </c>
      <c r="O2" s="27"/>
    </row>
    <row r="3" spans="1:17" outlineLevel="1" x14ac:dyDescent="0.25">
      <c r="A3" t="s">
        <v>31</v>
      </c>
      <c r="B3" s="10">
        <f>SUM(C3:N3)</f>
        <v>110000000</v>
      </c>
      <c r="C3">
        <v>0</v>
      </c>
      <c r="D3" s="2">
        <v>0</v>
      </c>
      <c r="E3" s="2">
        <v>7500000</v>
      </c>
      <c r="F3" s="2">
        <v>30000000</v>
      </c>
      <c r="G3" s="2">
        <v>15000000</v>
      </c>
      <c r="H3" s="2">
        <v>0</v>
      </c>
      <c r="I3" s="2">
        <v>0</v>
      </c>
      <c r="J3" s="2">
        <v>15000000</v>
      </c>
      <c r="K3" s="2">
        <v>0</v>
      </c>
      <c r="L3" s="2">
        <v>15000000</v>
      </c>
      <c r="M3" s="2">
        <v>27500000</v>
      </c>
      <c r="N3" s="2">
        <v>0</v>
      </c>
      <c r="O3" s="27"/>
    </row>
    <row r="4" spans="1:17" outlineLevel="1" x14ac:dyDescent="0.25">
      <c r="A4" t="s">
        <v>9</v>
      </c>
      <c r="B4" s="10">
        <f>SUM(C4:N4)</f>
        <v>800000</v>
      </c>
      <c r="C4" s="2">
        <v>80000</v>
      </c>
      <c r="D4" s="2">
        <v>80000</v>
      </c>
      <c r="E4" s="2">
        <v>80000</v>
      </c>
      <c r="F4" s="2">
        <v>80000</v>
      </c>
      <c r="G4" s="2">
        <v>80000</v>
      </c>
      <c r="H4" s="2">
        <v>80000</v>
      </c>
      <c r="I4" s="2">
        <v>80000</v>
      </c>
      <c r="J4" s="2">
        <v>80000</v>
      </c>
      <c r="K4" s="2">
        <v>0</v>
      </c>
      <c r="L4" s="2">
        <v>0</v>
      </c>
      <c r="M4" s="2">
        <v>0</v>
      </c>
      <c r="N4" s="2">
        <v>160000</v>
      </c>
      <c r="O4" s="27"/>
    </row>
    <row r="5" spans="1:17" outlineLevel="1" x14ac:dyDescent="0.25">
      <c r="A5" t="s">
        <v>32</v>
      </c>
      <c r="B5" s="10">
        <f>SUM(C5:N5)</f>
        <v>36009120</v>
      </c>
      <c r="C5" s="2">
        <v>0</v>
      </c>
      <c r="D5" s="2">
        <v>14809174</v>
      </c>
      <c r="E5" s="2">
        <v>0</v>
      </c>
      <c r="F5" s="2">
        <v>0</v>
      </c>
      <c r="G5" s="2">
        <v>0</v>
      </c>
      <c r="H5" s="2">
        <v>3138488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18061458</v>
      </c>
      <c r="O5" s="27"/>
    </row>
    <row r="6" spans="1:17" outlineLevel="1" x14ac:dyDescent="0.25">
      <c r="A6" t="s">
        <v>10</v>
      </c>
      <c r="B6" s="10">
        <f>SUM(C6:N6)</f>
        <v>5430920</v>
      </c>
      <c r="C6" s="2">
        <v>0</v>
      </c>
      <c r="D6" s="2">
        <v>18021</v>
      </c>
      <c r="E6" s="2">
        <v>186199</v>
      </c>
      <c r="F6" s="2">
        <v>499513</v>
      </c>
      <c r="G6" s="2">
        <v>33030</v>
      </c>
      <c r="H6" s="2">
        <v>127150</v>
      </c>
      <c r="I6" s="2">
        <v>120943</v>
      </c>
      <c r="J6" s="2">
        <v>1115003</v>
      </c>
      <c r="K6" s="2">
        <v>31750</v>
      </c>
      <c r="L6" s="2">
        <v>500000</v>
      </c>
      <c r="M6" s="2">
        <v>2472358</v>
      </c>
      <c r="N6" s="2">
        <v>326953</v>
      </c>
      <c r="O6" s="27"/>
    </row>
    <row r="7" spans="1:17" s="1" customFormat="1" x14ac:dyDescent="0.25">
      <c r="A7" s="9" t="s">
        <v>3</v>
      </c>
      <c r="B7" s="21">
        <f>SUM(B2:B6)</f>
        <v>166036927</v>
      </c>
      <c r="C7" s="10">
        <f t="shared" ref="C7:N7" si="0">SUM(C2:C6)</f>
        <v>7440600</v>
      </c>
      <c r="D7" s="10">
        <f>SUM(D2:D6)</f>
        <v>18935702</v>
      </c>
      <c r="E7" s="10">
        <f t="shared" si="0"/>
        <v>7907599</v>
      </c>
      <c r="F7" s="10">
        <f t="shared" si="0"/>
        <v>30587513</v>
      </c>
      <c r="G7" s="10">
        <f t="shared" si="0"/>
        <v>15298030</v>
      </c>
      <c r="H7" s="10">
        <f t="shared" si="0"/>
        <v>3375638</v>
      </c>
      <c r="I7" s="10">
        <f t="shared" si="0"/>
        <v>572943</v>
      </c>
      <c r="J7" s="10">
        <f t="shared" si="0"/>
        <v>17372883</v>
      </c>
      <c r="K7" s="10">
        <f t="shared" si="0"/>
        <v>31750</v>
      </c>
      <c r="L7" s="10">
        <f t="shared" si="0"/>
        <v>15672000</v>
      </c>
      <c r="M7" s="10">
        <f t="shared" si="0"/>
        <v>30071858</v>
      </c>
      <c r="N7" s="10">
        <f t="shared" si="0"/>
        <v>18770411</v>
      </c>
      <c r="O7" s="28"/>
    </row>
    <row r="9" spans="1:17" x14ac:dyDescent="0.25">
      <c r="A9" s="5" t="s">
        <v>30</v>
      </c>
      <c r="B9" s="5" t="s">
        <v>25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5" t="s">
        <v>20</v>
      </c>
      <c r="K9" s="5" t="s">
        <v>21</v>
      </c>
      <c r="L9" s="5" t="s">
        <v>22</v>
      </c>
      <c r="M9" s="5" t="s">
        <v>23</v>
      </c>
      <c r="N9" s="5" t="s">
        <v>24</v>
      </c>
    </row>
    <row r="10" spans="1:17" outlineLevel="1" x14ac:dyDescent="0.25">
      <c r="A10" t="s">
        <v>26</v>
      </c>
      <c r="B10" s="6">
        <f>SUM(C10:N10)</f>
        <v>7827186</v>
      </c>
      <c r="C10" s="2">
        <v>329000</v>
      </c>
      <c r="D10" s="2">
        <v>409000</v>
      </c>
      <c r="E10" s="2">
        <v>1818186</v>
      </c>
      <c r="F10" s="2">
        <v>532000</v>
      </c>
      <c r="G10" s="2">
        <v>445000</v>
      </c>
      <c r="H10" s="2">
        <v>309000</v>
      </c>
      <c r="I10" s="2">
        <v>414000</v>
      </c>
      <c r="J10" s="2">
        <v>479000</v>
      </c>
      <c r="K10" s="2">
        <v>484000</v>
      </c>
      <c r="L10" s="2">
        <v>367000</v>
      </c>
      <c r="M10" s="2">
        <v>454000</v>
      </c>
      <c r="N10" s="2">
        <v>1787000</v>
      </c>
      <c r="O10" s="27"/>
      <c r="Q10" s="2"/>
    </row>
    <row r="11" spans="1:17" outlineLevel="1" x14ac:dyDescent="0.25">
      <c r="A11" t="s">
        <v>27</v>
      </c>
      <c r="B11" s="6">
        <f t="shared" ref="B11:B20" si="1">SUM(C11:N11)</f>
        <v>747369</v>
      </c>
      <c r="C11" s="2">
        <v>0</v>
      </c>
      <c r="D11" s="2">
        <v>5700</v>
      </c>
      <c r="E11" s="2">
        <v>0</v>
      </c>
      <c r="F11" s="2">
        <v>785</v>
      </c>
      <c r="G11" s="2">
        <v>190500</v>
      </c>
      <c r="H11" s="2">
        <v>0</v>
      </c>
      <c r="I11" s="2">
        <v>138684</v>
      </c>
      <c r="J11" s="2">
        <v>0</v>
      </c>
      <c r="K11" s="2">
        <v>0</v>
      </c>
      <c r="L11" s="2">
        <v>331700</v>
      </c>
      <c r="M11" s="2">
        <v>0</v>
      </c>
      <c r="N11" s="2">
        <v>80000</v>
      </c>
      <c r="O11" s="27"/>
      <c r="Q11" s="2"/>
    </row>
    <row r="12" spans="1:17" outlineLevel="1" x14ac:dyDescent="0.25">
      <c r="A12" t="s">
        <v>2</v>
      </c>
      <c r="B12" s="6">
        <f t="shared" si="1"/>
        <v>8591598</v>
      </c>
      <c r="C12" s="2">
        <v>500452</v>
      </c>
      <c r="D12" s="2">
        <v>449980</v>
      </c>
      <c r="E12" s="2">
        <v>745756</v>
      </c>
      <c r="F12" s="2">
        <v>734810</v>
      </c>
      <c r="G12" s="2">
        <v>412692</v>
      </c>
      <c r="H12" s="2">
        <v>695348</v>
      </c>
      <c r="I12" s="2">
        <v>568950</v>
      </c>
      <c r="J12" s="2">
        <v>776549</v>
      </c>
      <c r="K12" s="2">
        <v>648232</v>
      </c>
      <c r="L12" s="2">
        <v>583472</v>
      </c>
      <c r="M12" s="2">
        <v>717878</v>
      </c>
      <c r="N12" s="2">
        <v>1757479</v>
      </c>
      <c r="O12" s="27"/>
      <c r="Q12" s="2"/>
    </row>
    <row r="13" spans="1:17" outlineLevel="1" x14ac:dyDescent="0.25">
      <c r="A13" t="s">
        <v>6</v>
      </c>
      <c r="B13" s="6">
        <f t="shared" si="1"/>
        <v>3311702</v>
      </c>
      <c r="C13" s="2">
        <v>304511</v>
      </c>
      <c r="D13" s="2">
        <v>181568</v>
      </c>
      <c r="E13" s="2">
        <v>230703</v>
      </c>
      <c r="F13" s="2">
        <v>156780</v>
      </c>
      <c r="G13" s="2">
        <v>384234</v>
      </c>
      <c r="H13" s="2">
        <v>335073</v>
      </c>
      <c r="I13" s="2">
        <v>144684</v>
      </c>
      <c r="J13" s="2">
        <v>152886</v>
      </c>
      <c r="K13" s="2">
        <v>220390</v>
      </c>
      <c r="L13" s="2">
        <v>198442</v>
      </c>
      <c r="M13" s="2">
        <v>206689</v>
      </c>
      <c r="N13" s="2">
        <v>795742</v>
      </c>
      <c r="O13" s="27"/>
      <c r="Q13" s="2"/>
    </row>
    <row r="14" spans="1:17" outlineLevel="1" x14ac:dyDescent="0.25">
      <c r="A14" t="s">
        <v>4</v>
      </c>
      <c r="B14" s="6">
        <f t="shared" si="1"/>
        <v>480068</v>
      </c>
      <c r="C14" s="2">
        <v>12493</v>
      </c>
      <c r="D14" s="2">
        <v>7724</v>
      </c>
      <c r="E14" s="2">
        <v>46749</v>
      </c>
      <c r="F14" s="2">
        <v>48998</v>
      </c>
      <c r="G14" s="2">
        <v>41313</v>
      </c>
      <c r="H14" s="2">
        <v>52229</v>
      </c>
      <c r="I14" s="2">
        <v>17343</v>
      </c>
      <c r="J14" s="2">
        <v>30216</v>
      </c>
      <c r="K14" s="2">
        <v>54808</v>
      </c>
      <c r="L14" s="2">
        <v>24546</v>
      </c>
      <c r="M14" s="2">
        <v>85189</v>
      </c>
      <c r="N14" s="2">
        <v>58460</v>
      </c>
      <c r="O14" s="27"/>
      <c r="Q14" s="2"/>
    </row>
    <row r="15" spans="1:17" outlineLevel="1" x14ac:dyDescent="0.25">
      <c r="A15" t="s">
        <v>11</v>
      </c>
      <c r="B15" s="6">
        <f t="shared" si="1"/>
        <v>2992607</v>
      </c>
      <c r="C15" s="2">
        <v>239015</v>
      </c>
      <c r="D15" s="2">
        <v>180144</v>
      </c>
      <c r="E15" s="2">
        <v>35750</v>
      </c>
      <c r="F15" s="2">
        <v>465044</v>
      </c>
      <c r="G15" s="2">
        <v>206793</v>
      </c>
      <c r="H15" s="2">
        <v>271942</v>
      </c>
      <c r="I15" s="2">
        <v>250901</v>
      </c>
      <c r="J15" s="2">
        <v>290246</v>
      </c>
      <c r="K15" s="2">
        <v>789645</v>
      </c>
      <c r="L15" s="2">
        <v>0</v>
      </c>
      <c r="M15" s="2">
        <v>51118</v>
      </c>
      <c r="N15" s="2">
        <v>212009</v>
      </c>
      <c r="O15" s="27"/>
      <c r="Q15" s="2"/>
    </row>
    <row r="16" spans="1:17" outlineLevel="1" x14ac:dyDescent="0.25">
      <c r="A16" t="s">
        <v>29</v>
      </c>
      <c r="B16" s="6">
        <f t="shared" si="1"/>
        <v>68491099</v>
      </c>
      <c r="C16" s="2">
        <v>0</v>
      </c>
      <c r="D16" s="2">
        <v>3937000</v>
      </c>
      <c r="E16" s="2">
        <v>0</v>
      </c>
      <c r="F16" s="2">
        <v>12931500</v>
      </c>
      <c r="G16" s="2">
        <v>3100000</v>
      </c>
      <c r="H16" s="2">
        <v>9099999</v>
      </c>
      <c r="I16" s="2">
        <v>0</v>
      </c>
      <c r="J16" s="2">
        <v>5600000</v>
      </c>
      <c r="K16" s="2">
        <v>12250000</v>
      </c>
      <c r="L16" s="2">
        <v>0</v>
      </c>
      <c r="M16" s="2">
        <v>12285000</v>
      </c>
      <c r="N16" s="2">
        <v>9287600</v>
      </c>
      <c r="O16" s="27"/>
      <c r="Q16" s="2"/>
    </row>
    <row r="17" spans="1:17" outlineLevel="1" x14ac:dyDescent="0.25">
      <c r="A17" t="s">
        <v>12</v>
      </c>
      <c r="B17" s="6">
        <f t="shared" si="1"/>
        <v>5870000</v>
      </c>
      <c r="C17" s="2">
        <v>0</v>
      </c>
      <c r="D17" s="2">
        <v>0</v>
      </c>
      <c r="E17" s="2">
        <v>0</v>
      </c>
      <c r="F17" s="2">
        <v>0</v>
      </c>
      <c r="G17" s="2">
        <v>1312000</v>
      </c>
      <c r="H17" s="2">
        <v>2500000</v>
      </c>
      <c r="I17" s="2">
        <v>0</v>
      </c>
      <c r="J17" s="2">
        <v>0</v>
      </c>
      <c r="K17" s="2">
        <v>0</v>
      </c>
      <c r="L17" s="2">
        <v>0</v>
      </c>
      <c r="M17" s="2">
        <v>2058000</v>
      </c>
      <c r="N17" s="2">
        <v>0</v>
      </c>
      <c r="O17" s="27"/>
      <c r="Q17" s="2"/>
    </row>
    <row r="18" spans="1:17" outlineLevel="1" x14ac:dyDescent="0.25">
      <c r="A18" t="s">
        <v>5</v>
      </c>
      <c r="B18" s="6">
        <f t="shared" si="1"/>
        <v>10019523</v>
      </c>
      <c r="C18" s="2">
        <v>0</v>
      </c>
      <c r="D18" s="2">
        <v>0</v>
      </c>
      <c r="E18" s="2">
        <v>10019523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7"/>
      <c r="Q18" s="2"/>
    </row>
    <row r="19" spans="1:17" outlineLevel="1" x14ac:dyDescent="0.25">
      <c r="A19" t="s">
        <v>0</v>
      </c>
      <c r="B19" s="6">
        <f t="shared" si="1"/>
        <v>41593779</v>
      </c>
      <c r="C19" s="2">
        <v>2380436</v>
      </c>
      <c r="D19" s="2">
        <v>1629410</v>
      </c>
      <c r="E19" s="2">
        <v>3276089</v>
      </c>
      <c r="F19" s="2">
        <v>932815</v>
      </c>
      <c r="G19" s="2">
        <v>5778500</v>
      </c>
      <c r="H19" s="2">
        <v>488887</v>
      </c>
      <c r="I19" s="2">
        <v>2299030</v>
      </c>
      <c r="J19" s="2">
        <v>2229076</v>
      </c>
      <c r="K19" s="2">
        <v>4402030</v>
      </c>
      <c r="L19" s="2">
        <v>3115075</v>
      </c>
      <c r="M19" s="2">
        <v>13074219</v>
      </c>
      <c r="N19" s="2">
        <v>1988212</v>
      </c>
      <c r="O19" s="27"/>
      <c r="Q19" s="2"/>
    </row>
    <row r="20" spans="1:17" outlineLevel="1" x14ac:dyDescent="0.25">
      <c r="A20" t="s">
        <v>28</v>
      </c>
      <c r="B20" s="6">
        <f t="shared" si="1"/>
        <v>1968687</v>
      </c>
      <c r="C20" s="2">
        <v>1968687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7"/>
    </row>
    <row r="21" spans="1:17" x14ac:dyDescent="0.25">
      <c r="A21" s="7" t="s">
        <v>3</v>
      </c>
      <c r="B21" s="22">
        <f>SUM(B10:B20)</f>
        <v>151893618</v>
      </c>
      <c r="C21" s="6">
        <f t="shared" ref="C21:N21" si="2">SUM(C10:C20)</f>
        <v>5734594</v>
      </c>
      <c r="D21" s="6">
        <f t="shared" si="2"/>
        <v>6800526</v>
      </c>
      <c r="E21" s="6">
        <f t="shared" si="2"/>
        <v>16172756</v>
      </c>
      <c r="F21" s="6">
        <f t="shared" si="2"/>
        <v>15802732</v>
      </c>
      <c r="G21" s="6">
        <f t="shared" si="2"/>
        <v>11871032</v>
      </c>
      <c r="H21" s="6">
        <f t="shared" si="2"/>
        <v>13752478</v>
      </c>
      <c r="I21" s="6">
        <f t="shared" si="2"/>
        <v>3833592</v>
      </c>
      <c r="J21" s="6">
        <f t="shared" si="2"/>
        <v>9557973</v>
      </c>
      <c r="K21" s="6">
        <f t="shared" si="2"/>
        <v>18849105</v>
      </c>
      <c r="L21" s="6">
        <f t="shared" si="2"/>
        <v>4620235</v>
      </c>
      <c r="M21" s="6">
        <f t="shared" si="2"/>
        <v>28932093</v>
      </c>
      <c r="N21" s="6">
        <f t="shared" si="2"/>
        <v>15966502</v>
      </c>
      <c r="O21" s="28"/>
    </row>
    <row r="22" spans="1:17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7"/>
    </row>
    <row r="23" spans="1:17" x14ac:dyDescent="0.25">
      <c r="A23" s="12" t="s">
        <v>1</v>
      </c>
      <c r="B23" s="11" t="s">
        <v>25</v>
      </c>
      <c r="C23" s="11" t="s">
        <v>13</v>
      </c>
      <c r="D23" s="11" t="s">
        <v>14</v>
      </c>
      <c r="E23" s="11" t="s">
        <v>15</v>
      </c>
      <c r="F23" s="11" t="s">
        <v>16</v>
      </c>
      <c r="G23" s="11" t="s">
        <v>17</v>
      </c>
      <c r="H23" s="11" t="s">
        <v>18</v>
      </c>
      <c r="I23" s="11" t="s">
        <v>19</v>
      </c>
      <c r="J23" s="11" t="s">
        <v>20</v>
      </c>
      <c r="K23" s="11" t="s">
        <v>21</v>
      </c>
      <c r="L23" s="11" t="s">
        <v>22</v>
      </c>
      <c r="M23" s="11" t="s">
        <v>23</v>
      </c>
      <c r="N23" s="11" t="s">
        <v>24</v>
      </c>
    </row>
    <row r="24" spans="1:17" outlineLevel="1" x14ac:dyDescent="0.25">
      <c r="A24" t="s">
        <v>33</v>
      </c>
      <c r="B24" s="13">
        <f>SUM(C24:N24)</f>
        <v>9970190</v>
      </c>
      <c r="C24" s="2">
        <v>364895</v>
      </c>
      <c r="D24" s="2">
        <v>37420</v>
      </c>
      <c r="E24" s="2">
        <v>238800</v>
      </c>
      <c r="F24" s="2">
        <v>506800</v>
      </c>
      <c r="G24" s="2">
        <v>787195</v>
      </c>
      <c r="H24" s="2">
        <v>711295</v>
      </c>
      <c r="I24" s="2">
        <v>1867190</v>
      </c>
      <c r="J24" s="2">
        <v>2479650</v>
      </c>
      <c r="K24" s="2">
        <v>1012025</v>
      </c>
      <c r="L24" s="2">
        <v>914230</v>
      </c>
      <c r="M24" s="2">
        <v>521090</v>
      </c>
      <c r="N24" s="2">
        <v>529600</v>
      </c>
    </row>
    <row r="25" spans="1:17" outlineLevel="1" x14ac:dyDescent="0.25">
      <c r="A25" t="s">
        <v>34</v>
      </c>
      <c r="B25" s="13">
        <f>SUM(C25:N25)</f>
        <v>10051670</v>
      </c>
      <c r="C25" s="2">
        <v>477520</v>
      </c>
      <c r="D25" s="2">
        <v>8690</v>
      </c>
      <c r="E25" s="2">
        <v>266765</v>
      </c>
      <c r="F25" s="2">
        <v>312695</v>
      </c>
      <c r="G25" s="2">
        <v>807710</v>
      </c>
      <c r="H25" s="2">
        <v>229720</v>
      </c>
      <c r="I25" s="2">
        <v>1470560</v>
      </c>
      <c r="J25" s="2">
        <v>3144155</v>
      </c>
      <c r="K25" s="2">
        <v>431955</v>
      </c>
      <c r="L25" s="2">
        <v>1548530</v>
      </c>
      <c r="M25" s="2">
        <v>455165</v>
      </c>
      <c r="N25" s="2">
        <v>898205</v>
      </c>
    </row>
    <row r="26" spans="1:17" s="1" customFormat="1" x14ac:dyDescent="0.25">
      <c r="A26" s="12" t="s">
        <v>3</v>
      </c>
      <c r="B26" s="23">
        <f>B24-B25</f>
        <v>-81480</v>
      </c>
      <c r="C26" s="13">
        <f t="shared" ref="C26:N26" si="3">C24-C25</f>
        <v>-112625</v>
      </c>
      <c r="D26" s="13">
        <f t="shared" si="3"/>
        <v>28730</v>
      </c>
      <c r="E26" s="13">
        <f t="shared" si="3"/>
        <v>-27965</v>
      </c>
      <c r="F26" s="13">
        <f t="shared" si="3"/>
        <v>194105</v>
      </c>
      <c r="G26" s="13">
        <f t="shared" si="3"/>
        <v>-20515</v>
      </c>
      <c r="H26" s="13">
        <f t="shared" si="3"/>
        <v>481575</v>
      </c>
      <c r="I26" s="13">
        <f t="shared" si="3"/>
        <v>396630</v>
      </c>
      <c r="J26" s="13">
        <f t="shared" si="3"/>
        <v>-664505</v>
      </c>
      <c r="K26" s="13">
        <f t="shared" si="3"/>
        <v>580070</v>
      </c>
      <c r="L26" s="13">
        <f t="shared" si="3"/>
        <v>-634300</v>
      </c>
      <c r="M26" s="13">
        <f t="shared" si="3"/>
        <v>65925</v>
      </c>
      <c r="N26" s="13">
        <f t="shared" si="3"/>
        <v>-368605</v>
      </c>
      <c r="O26" s="25"/>
    </row>
    <row r="27" spans="1:17" ht="15.75" thickBot="1" x14ac:dyDescent="0.3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7" s="14" customFormat="1" ht="22.5" customHeight="1" thickBot="1" x14ac:dyDescent="0.3">
      <c r="A28" s="15" t="s">
        <v>35</v>
      </c>
      <c r="B28" s="16">
        <f>B7-B21+B26</f>
        <v>14061829</v>
      </c>
      <c r="C28" s="16">
        <f t="shared" ref="C28:N28" si="4">C7-C21+C26</f>
        <v>1593381</v>
      </c>
      <c r="D28" s="16">
        <f t="shared" si="4"/>
        <v>12163906</v>
      </c>
      <c r="E28" s="16">
        <f t="shared" si="4"/>
        <v>-8293122</v>
      </c>
      <c r="F28" s="16">
        <f t="shared" si="4"/>
        <v>14978886</v>
      </c>
      <c r="G28" s="16">
        <f t="shared" si="4"/>
        <v>3406483</v>
      </c>
      <c r="H28" s="16">
        <f t="shared" si="4"/>
        <v>-9895265</v>
      </c>
      <c r="I28" s="16">
        <f t="shared" si="4"/>
        <v>-2864019</v>
      </c>
      <c r="J28" s="16">
        <f t="shared" si="4"/>
        <v>7150405</v>
      </c>
      <c r="K28" s="16">
        <f t="shared" si="4"/>
        <v>-18237285</v>
      </c>
      <c r="L28" s="16">
        <f t="shared" si="4"/>
        <v>10417465</v>
      </c>
      <c r="M28" s="16">
        <f t="shared" si="4"/>
        <v>1205690</v>
      </c>
      <c r="N28" s="16">
        <f t="shared" si="4"/>
        <v>2435304</v>
      </c>
      <c r="O28" s="30"/>
    </row>
    <row r="29" spans="1:17" x14ac:dyDescent="0.25">
      <c r="A29" t="s">
        <v>36</v>
      </c>
      <c r="B29" s="2">
        <v>3788073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7" ht="15.75" thickBot="1" x14ac:dyDescent="0.3">
      <c r="A30" t="s">
        <v>37</v>
      </c>
      <c r="B30" s="2">
        <v>368735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7" s="17" customFormat="1" ht="18" thickBot="1" x14ac:dyDescent="0.35">
      <c r="A31" s="18" t="s">
        <v>3</v>
      </c>
      <c r="B31" s="19">
        <f>SUM(B28:B30)</f>
        <v>18218637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31"/>
    </row>
    <row r="32" spans="1:17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45.75" x14ac:dyDescent="0.25">
      <c r="J33" s="34" t="s">
        <v>38</v>
      </c>
      <c r="K33" s="35"/>
      <c r="L33" s="34" t="s">
        <v>39</v>
      </c>
      <c r="M33" s="2"/>
      <c r="N33" s="26"/>
    </row>
    <row r="34" spans="2:14" x14ac:dyDescent="0.25">
      <c r="K34" s="2"/>
      <c r="L34" s="2"/>
      <c r="M34" s="2"/>
      <c r="N34" s="2"/>
    </row>
    <row r="35" spans="2:14" x14ac:dyDescent="0.25">
      <c r="K35" s="2"/>
      <c r="L35" s="2"/>
      <c r="M35" s="2"/>
      <c r="N35" s="2"/>
    </row>
    <row r="36" spans="2:14" x14ac:dyDescent="0.25">
      <c r="D36" s="2"/>
      <c r="M36" s="2"/>
      <c r="N36" s="2"/>
    </row>
    <row r="37" spans="2:14" x14ac:dyDescent="0.25">
      <c r="M37" s="2"/>
      <c r="N37" s="2"/>
    </row>
    <row r="38" spans="2:14" x14ac:dyDescent="0.25">
      <c r="M38" s="2"/>
      <c r="N38" s="2"/>
    </row>
    <row r="39" spans="2:14" x14ac:dyDescent="0.25">
      <c r="M39" s="2"/>
      <c r="N39" s="2"/>
    </row>
    <row r="40" spans="2:14" x14ac:dyDescent="0.25">
      <c r="M40" s="2"/>
      <c r="N40" s="2"/>
    </row>
    <row r="41" spans="2:14" x14ac:dyDescent="0.25">
      <c r="M41" s="2"/>
      <c r="N41" s="2"/>
    </row>
    <row r="42" spans="2:14" x14ac:dyDescent="0.25">
      <c r="B42" s="2"/>
      <c r="C42" s="2"/>
      <c r="D42" s="2"/>
      <c r="E42" s="2"/>
      <c r="F42" s="2"/>
      <c r="G42" s="2"/>
      <c r="H42" s="2"/>
      <c r="I42" s="2"/>
      <c r="J42" s="2"/>
      <c r="M42" s="2"/>
      <c r="N42" s="2"/>
    </row>
    <row r="43" spans="2:14" x14ac:dyDescent="0.25">
      <c r="B43" s="2"/>
      <c r="D43" s="2"/>
      <c r="E43" s="2"/>
      <c r="F43" s="2"/>
      <c r="G43" s="2"/>
      <c r="H43" s="2"/>
      <c r="I43" s="24"/>
      <c r="J43" s="2"/>
      <c r="K43" s="2"/>
      <c r="L43" s="2"/>
      <c r="M43" s="2"/>
      <c r="N43" s="2"/>
    </row>
    <row r="44" spans="2:14" x14ac:dyDescent="0.25">
      <c r="C44" s="2"/>
      <c r="D44" s="2"/>
      <c r="E44" s="2"/>
      <c r="F44" s="2"/>
      <c r="G44" s="2"/>
      <c r="H44" s="2"/>
      <c r="J44" s="2"/>
      <c r="K44" s="2"/>
      <c r="L44" s="2"/>
      <c r="M44" s="2"/>
      <c r="N44" s="2"/>
    </row>
    <row r="45" spans="2:14" x14ac:dyDescent="0.25">
      <c r="C45" s="2"/>
      <c r="D45" s="2"/>
      <c r="E45" s="2"/>
      <c r="F45" s="2"/>
      <c r="G45" s="2"/>
      <c r="H45" s="2"/>
      <c r="I45" s="2"/>
      <c r="J45" s="2"/>
    </row>
    <row r="46" spans="2:14" x14ac:dyDescent="0.25">
      <c r="C46" s="2"/>
      <c r="D46" s="2"/>
      <c r="E46" s="2"/>
      <c r="F46" s="2"/>
      <c r="G46" s="2"/>
      <c r="H46" s="2"/>
      <c r="I46" s="2"/>
    </row>
    <row r="47" spans="2:14" x14ac:dyDescent="0.25">
      <c r="C47" s="2"/>
      <c r="D47" s="2"/>
      <c r="E47" s="2"/>
      <c r="F47" s="2"/>
      <c r="G47" s="2"/>
      <c r="H47" s="2"/>
      <c r="I47" s="2"/>
      <c r="J47" s="2"/>
    </row>
    <row r="48" spans="2:14" x14ac:dyDescent="0.25">
      <c r="B48" s="2"/>
      <c r="C48" s="2"/>
      <c r="D48" s="2"/>
      <c r="E48" s="2"/>
      <c r="F48" s="2"/>
      <c r="G48" s="2"/>
      <c r="H48" s="2"/>
      <c r="I48" s="2"/>
      <c r="J48" s="2"/>
    </row>
    <row r="49" spans="2:15" s="3" customFormat="1" ht="17.25" customHeight="1" x14ac:dyDescent="0.25">
      <c r="B49" s="4"/>
      <c r="C49" s="4"/>
      <c r="D49" s="4"/>
      <c r="E49" s="4"/>
      <c r="F49" s="4"/>
      <c r="G49" s="4"/>
      <c r="H49" s="4"/>
      <c r="I49" s="4"/>
      <c r="J49" s="4"/>
      <c r="O49" s="32"/>
    </row>
  </sheetData>
  <pageMargins left="0.23622047244094491" right="0.15748031496062992" top="0.94488188976377963" bottom="0.43307086614173229" header="0.31496062992125984" footer="0.31496062992125984"/>
  <pageSetup paperSize="9" scale="69" orientation="landscape" horizontalDpi="200" verticalDpi="200" r:id="rId1"/>
  <headerFooter alignWithMargins="0">
    <oddHeader>&amp;C&amp;"-,Félkövér"&amp;12Hévíz TDM Egyesület Pénzügyi Elszámoló táblája
2013.</oddHeader>
    <oddFooter>&amp;LHévíz, 2014. 01.10.&amp;RAláírás</oddFooter>
  </headerFooter>
  <ignoredErrors>
    <ignoredError sqref="B4:B6 B10:B15 B16:B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2014-01-14T08:22:22Z</dcterms:modified>
</cp:coreProperties>
</file>